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11-str\D_G_OAI\TRANSPARENCIA\"/>
    </mc:Choice>
  </mc:AlternateContent>
  <xr:revisionPtr revIDLastSave="0" documentId="8_{69A2C957-F886-4C20-8D9C-1B8C6AAA362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mina Vigilancia Mar 2024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3">'Nomina Pension Junio '!$A$1:$P$41</definedName>
    <definedName name="_xlnm.Print_Area" localSheetId="2">'Nomina Temporal Junio '!$B$1:$R$88</definedName>
    <definedName name="_xlnm.Print_Area" localSheetId="0">'Nomina Vigilancia Mar 2024'!$A$1:$S$131</definedName>
    <definedName name="_xlnm.Database">Table1[#All]</definedName>
    <definedName name="_xlnm.Print_Titles" localSheetId="0">'Nomina Vigilancia Mar 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4" i="11" l="1"/>
  <c r="I76" i="11"/>
  <c r="O76" i="11" s="1"/>
  <c r="I75" i="11"/>
  <c r="O75" i="11" s="1"/>
  <c r="I74" i="11"/>
  <c r="O74" i="11" s="1"/>
  <c r="I73" i="11"/>
  <c r="O73" i="11" s="1"/>
  <c r="I69" i="11" l="1"/>
  <c r="O69" i="11" s="1"/>
  <c r="I70" i="11"/>
  <c r="O70" i="11" s="1"/>
  <c r="I72" i="11"/>
  <c r="O72" i="11" s="1"/>
  <c r="O71" i="11"/>
  <c r="N68" i="11" l="1"/>
  <c r="K114" i="11" l="1"/>
  <c r="O104" i="11"/>
  <c r="O96" i="11"/>
  <c r="I31" i="11"/>
  <c r="O31" i="11" s="1"/>
  <c r="I56" i="11" l="1"/>
  <c r="O56" i="11" s="1"/>
  <c r="I95" i="11"/>
  <c r="O95" i="11" s="1"/>
  <c r="I103" i="11" l="1"/>
  <c r="O103" i="11" s="1"/>
  <c r="N8" i="11" l="1"/>
  <c r="N9" i="11"/>
  <c r="N15" i="11"/>
  <c r="N18" i="11"/>
  <c r="N21" i="11"/>
  <c r="N22" i="11"/>
  <c r="N23" i="11"/>
  <c r="N26" i="11"/>
  <c r="N32" i="11"/>
  <c r="N35" i="11"/>
  <c r="N36" i="11"/>
  <c r="N40" i="11"/>
  <c r="N43" i="11"/>
  <c r="N46" i="11"/>
  <c r="N48" i="11"/>
  <c r="N49" i="11"/>
  <c r="N54" i="11"/>
  <c r="N58" i="11"/>
  <c r="N60" i="11"/>
  <c r="N77" i="11"/>
  <c r="N78" i="11"/>
  <c r="N82" i="11"/>
  <c r="N86" i="11"/>
  <c r="N88" i="11"/>
  <c r="N89" i="11"/>
  <c r="N90" i="11"/>
  <c r="N93" i="11"/>
  <c r="N101" i="11"/>
  <c r="N113" i="11"/>
  <c r="N59" i="11"/>
  <c r="N7" i="11"/>
  <c r="I8" i="11"/>
  <c r="I9" i="11"/>
  <c r="I10" i="11"/>
  <c r="O10" i="11" s="1"/>
  <c r="I11" i="11"/>
  <c r="O11" i="11" s="1"/>
  <c r="I12" i="11"/>
  <c r="O12" i="11" s="1"/>
  <c r="I13" i="11"/>
  <c r="O13" i="11" s="1"/>
  <c r="I14" i="11"/>
  <c r="O14" i="11" s="1"/>
  <c r="I15" i="11"/>
  <c r="I16" i="11"/>
  <c r="O16" i="11" s="1"/>
  <c r="I17" i="11"/>
  <c r="O17" i="11" s="1"/>
  <c r="I18" i="11"/>
  <c r="I19" i="11"/>
  <c r="O19" i="11" s="1"/>
  <c r="I20" i="11"/>
  <c r="O20" i="11" s="1"/>
  <c r="I21" i="11"/>
  <c r="I22" i="11"/>
  <c r="I23" i="11"/>
  <c r="I24" i="11"/>
  <c r="O24" i="11" s="1"/>
  <c r="I25" i="11"/>
  <c r="O25" i="11" s="1"/>
  <c r="I26" i="11"/>
  <c r="I27" i="11"/>
  <c r="O27" i="11" s="1"/>
  <c r="I28" i="11"/>
  <c r="O28" i="11" s="1"/>
  <c r="I29" i="11"/>
  <c r="O29" i="11" s="1"/>
  <c r="I30" i="11"/>
  <c r="O30" i="11" s="1"/>
  <c r="I32" i="11"/>
  <c r="I33" i="11"/>
  <c r="O33" i="11" s="1"/>
  <c r="I34" i="11"/>
  <c r="O34" i="11" s="1"/>
  <c r="I35" i="11"/>
  <c r="I36" i="11"/>
  <c r="I37" i="11"/>
  <c r="O37" i="11" s="1"/>
  <c r="I38" i="11"/>
  <c r="O38" i="11" s="1"/>
  <c r="I39" i="11"/>
  <c r="O39" i="11" s="1"/>
  <c r="I40" i="11"/>
  <c r="I41" i="11"/>
  <c r="O41" i="11" s="1"/>
  <c r="I42" i="11"/>
  <c r="O42" i="11" s="1"/>
  <c r="I43" i="11"/>
  <c r="I44" i="11"/>
  <c r="O44" i="11" s="1"/>
  <c r="I45" i="11"/>
  <c r="O45" i="11" s="1"/>
  <c r="I46" i="11"/>
  <c r="I47" i="11"/>
  <c r="O47" i="11" s="1"/>
  <c r="I48" i="11"/>
  <c r="I49" i="11"/>
  <c r="I50" i="11"/>
  <c r="O50" i="11" s="1"/>
  <c r="I51" i="11"/>
  <c r="O51" i="11" s="1"/>
  <c r="I52" i="11"/>
  <c r="O52" i="11" s="1"/>
  <c r="I53" i="11"/>
  <c r="O53" i="11" s="1"/>
  <c r="I54" i="11"/>
  <c r="I55" i="11"/>
  <c r="O55" i="11" s="1"/>
  <c r="I57" i="11"/>
  <c r="O57" i="11" s="1"/>
  <c r="I58" i="11"/>
  <c r="I60" i="11"/>
  <c r="I61" i="11"/>
  <c r="O61" i="11" s="1"/>
  <c r="I62" i="11"/>
  <c r="O62" i="11" s="1"/>
  <c r="I63" i="11"/>
  <c r="O63" i="11" s="1"/>
  <c r="I64" i="11"/>
  <c r="O64" i="11" s="1"/>
  <c r="I65" i="11"/>
  <c r="O65" i="11" s="1"/>
  <c r="I66" i="11"/>
  <c r="O66" i="11" s="1"/>
  <c r="I67" i="11"/>
  <c r="O67" i="11" s="1"/>
  <c r="I68" i="11"/>
  <c r="O68" i="11" s="1"/>
  <c r="I77" i="11"/>
  <c r="I78" i="11"/>
  <c r="I79" i="11"/>
  <c r="O79" i="11" s="1"/>
  <c r="I80" i="11"/>
  <c r="O80" i="11" s="1"/>
  <c r="I81" i="11"/>
  <c r="O81" i="11" s="1"/>
  <c r="I82" i="11"/>
  <c r="I83" i="11"/>
  <c r="O83" i="11" s="1"/>
  <c r="I84" i="11"/>
  <c r="O84" i="11" s="1"/>
  <c r="I85" i="11"/>
  <c r="O85" i="11" s="1"/>
  <c r="I86" i="11"/>
  <c r="I87" i="11"/>
  <c r="O87" i="11" s="1"/>
  <c r="I88" i="11"/>
  <c r="I89" i="11"/>
  <c r="I90" i="11"/>
  <c r="I91" i="11"/>
  <c r="O91" i="11" s="1"/>
  <c r="I92" i="11"/>
  <c r="O92" i="11" s="1"/>
  <c r="I93" i="11"/>
  <c r="I94" i="11"/>
  <c r="O94" i="11" s="1"/>
  <c r="I97" i="11"/>
  <c r="O97" i="11" s="1"/>
  <c r="I98" i="11"/>
  <c r="O98" i="11" s="1"/>
  <c r="I99" i="11"/>
  <c r="O99" i="11" s="1"/>
  <c r="I100" i="11"/>
  <c r="O100" i="11" s="1"/>
  <c r="I101" i="11"/>
  <c r="I102" i="11"/>
  <c r="O102" i="11" s="1"/>
  <c r="I105" i="11"/>
  <c r="O105" i="11" s="1"/>
  <c r="I106" i="11"/>
  <c r="O106" i="11" s="1"/>
  <c r="I107" i="11"/>
  <c r="O107" i="11" s="1"/>
  <c r="I108" i="11"/>
  <c r="O108" i="11" s="1"/>
  <c r="I109" i="11"/>
  <c r="O109" i="11" s="1"/>
  <c r="I110" i="11"/>
  <c r="O110" i="11" s="1"/>
  <c r="I111" i="11"/>
  <c r="O111" i="11" s="1"/>
  <c r="I112" i="11"/>
  <c r="O112" i="11" s="1"/>
  <c r="I113" i="11"/>
  <c r="I59" i="11"/>
  <c r="I7" i="11"/>
  <c r="O23" i="11" l="1"/>
  <c r="O58" i="11"/>
  <c r="I114" i="11"/>
  <c r="N114" i="11"/>
  <c r="O54" i="11"/>
  <c r="O35" i="11"/>
  <c r="O93" i="11"/>
  <c r="O48" i="11"/>
  <c r="O90" i="11"/>
  <c r="O26" i="11"/>
  <c r="O88" i="11"/>
  <c r="O40" i="11"/>
  <c r="O22" i="11"/>
  <c r="O101" i="11"/>
  <c r="O82" i="11"/>
  <c r="O59" i="11"/>
  <c r="O113" i="11"/>
  <c r="O86" i="11"/>
  <c r="O8" i="11"/>
  <c r="O78" i="11"/>
  <c r="O18" i="11"/>
  <c r="O49" i="11"/>
  <c r="O43" i="11"/>
  <c r="O32" i="11"/>
  <c r="O7" i="11"/>
  <c r="O89" i="11"/>
  <c r="O15" i="11"/>
  <c r="O46" i="11"/>
  <c r="O21" i="11"/>
  <c r="O9" i="11"/>
  <c r="O36" i="11"/>
  <c r="O77" i="11"/>
  <c r="O60" i="11"/>
  <c r="G114" i="11"/>
  <c r="O114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K94" i="18"/>
  <c r="M93" i="18"/>
  <c r="K93" i="18"/>
  <c r="M92" i="18"/>
  <c r="O92" i="18" s="1"/>
  <c r="P92" i="18" s="1"/>
  <c r="K92" i="18"/>
  <c r="M91" i="18"/>
  <c r="K91" i="18"/>
  <c r="M90" i="18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M9" i="18"/>
  <c r="K9" i="18"/>
  <c r="O9" i="18" s="1"/>
  <c r="P9" i="18" s="1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K4" i="18"/>
  <c r="M3" i="18"/>
  <c r="K3" i="18"/>
  <c r="K2" i="18"/>
  <c r="O2" i="18" s="1"/>
  <c r="P2" i="18" s="1"/>
  <c r="O89" i="18" l="1"/>
  <c r="P89" i="18" s="1"/>
  <c r="O90" i="18"/>
  <c r="P90" i="18" s="1"/>
  <c r="O3" i="18"/>
  <c r="P3" i="18" s="1"/>
  <c r="O87" i="18"/>
  <c r="P87" i="18" s="1"/>
  <c r="O91" i="18"/>
  <c r="P91" i="18" s="1"/>
  <c r="O4" i="18"/>
  <c r="P4" i="18" s="1"/>
  <c r="O63" i="18"/>
  <c r="P63" i="18" s="1"/>
  <c r="O67" i="18"/>
  <c r="P67" i="18" s="1"/>
  <c r="O93" i="18"/>
  <c r="P93" i="18" s="1"/>
  <c r="O94" i="18"/>
  <c r="P94" i="18" s="1"/>
  <c r="O72" i="18"/>
  <c r="P72" i="18" s="1"/>
  <c r="O76" i="18"/>
  <c r="P76" i="18" s="1"/>
  <c r="O80" i="18"/>
  <c r="P80" i="18" s="1"/>
  <c r="O84" i="18"/>
  <c r="P8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<sst xmlns="http://schemas.openxmlformats.org/spreadsheetml/2006/main" count="2099" uniqueCount="529">
  <si>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</si>
  <si>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</si>
  <si>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</si>
  <si>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</si>
  <si>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</si>
  <si>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</si>
  <si>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</si>
  <si>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</si>
  <si>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</si>
  <si>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</si>
  <si>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</si>
  <si>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</si>
  <si>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</si>
  <si>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</si>
  <si>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</si>
  <si>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</si>
  <si>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</si>
  <si>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</si>
  <si>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</si>
  <si>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</si>
  <si>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</si>
  <si>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</si>
  <si>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</si>
  <si>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</si>
  <si>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</si>
  <si>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</si>
  <si>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</si>
  <si>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</si>
  <si>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</si>
  <si>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</si>
  <si>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</si>
  <si>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</si>
  <si>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</si>
  <si>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</si>
  <si>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</si>
  <si>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</si>
  <si>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</si>
  <si>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</si>
  <si>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</si>
  <si>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</si>
  <si>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</si>
  <si>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</si>
  <si>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</si>
  <si>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</si>
  <si>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</si>
  <si>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</si>
  <si>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</si>
  <si>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</si>
  <si>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</si>
  <si>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</si>
  <si>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</si>
  <si>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</si>
  <si>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</si>
  <si>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</si>
  <si>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</si>
  <si>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</si>
  <si>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</si>
  <si>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</si>
  <si>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</si>
  <si>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</si>
  <si>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</si>
  <si>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</si>
  <si>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</si>
  <si>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</si>
  <si>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</si>
  <si>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</si>
  <si>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</si>
  <si>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</si>
  <si>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</si>
  <si>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</si>
  <si>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</si>
  <si>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</si>
  <si>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</si>
  <si>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</si>
  <si>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</si>
  <si>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</si>
  <si>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</si>
  <si>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</si>
  <si>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</si>
  <si>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</si>
  <si>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</si>
  <si>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</si>
  <si>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</si>
  <si>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</si>
  <si>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</si>
  <si>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</si>
  <si>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</si>
  <si>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</si>
  <si>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</si>
  <si>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</si>
  <si>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</si>
  <si>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</si>
  <si>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</si>
  <si>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</si>
  <si>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</si>
  <si>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</si>
  <si>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</si>
  <si>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</si>
  <si>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</si>
  <si>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</si>
  <si>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</si>
  <si>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</si>
  <si>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</si>
  <si>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</si>
  <si>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</si>
  <si>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</si>
  <si>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</si>
  <si>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</si>
  <si>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</si>
  <si>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</si>
  <si>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</si>
  <si>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</si>
  <si>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</si>
  <si>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</si>
  <si>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</si>
  <si>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</si>
  <si>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</si>
  <si>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</si>
  <si>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</si>
  <si>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</si>
  <si>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</si>
  <si>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</si>
  <si>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</si>
  <si>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</si>
  <si>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</si>
  <si>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</si>
  <si>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</si>
  <si>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</si>
  <si>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</si>
  <si>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</si>
  <si>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</si>
  <si>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</si>
  <si>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</si>
  <si>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</si>
  <si>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</si>
  <si>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</si>
  <si>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</si>
  <si>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</si>
  <si>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</si>
  <si>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</si>
  <si>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</si>
  <si>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</si>
  <si>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</si>
  <si>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</si>
  <si>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</si>
  <si>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</si>
  <si>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</si>
  <si>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</si>
  <si>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</si>
  <si>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</si>
  <si>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</si>
  <si>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</si>
  <si>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</si>
  <si>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</si>
  <si>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</si>
  <si>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</si>
  <si>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</si>
  <si>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</si>
  <si>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</si>
  <si>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</si>
  <si>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</si>
  <si>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</si>
  <si>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</si>
  <si>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</si>
  <si>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</si>
  <si>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</si>
  <si>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</si>
  <si>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</si>
  <si>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</si>
  <si>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</si>
  <si>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</si>
  <si>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</si>
  <si>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</si>
  <si>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</si>
  <si>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</si>
  <si>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</si>
  <si>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</si>
  <si>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</si>
  <si>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</si>
  <si>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</si>
  <si>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</si>
  <si>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</si>
  <si>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</si>
  <si>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</si>
  <si>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</si>
  <si>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</si>
  <si>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</si>
  <si>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</si>
  <si>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</si>
  <si>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</si>
  <si>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</si>
  <si>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</si>
  <si>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</si>
  <si>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</si>
  <si>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</si>
  <si>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</si>
  <si>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</si>
  <si>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</si>
  <si>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</si>
  <si>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</si>
  <si>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</si>
  <si>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</si>
  <si>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</si>
  <si>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</si>
  <si>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</si>
  <si>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</si>
  <si>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</si>
  <si>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</si>
  <si>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</si>
  <si>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</si>
  <si>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</si>
  <si>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</si>
  <si>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</si>
  <si>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</si>
  <si>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</si>
  <si>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</si>
  <si>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</si>
  <si>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</si>
  <si>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</si>
  <si>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</si>
  <si>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</si>
  <si>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</si>
  <si>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</si>
  <si>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</si>
  <si>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</si>
  <si>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</si>
  <si>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</si>
  <si>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</si>
  <si>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</si>
  <si>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</si>
  <si>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</si>
  <si>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</si>
  <si>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</si>
  <si>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</si>
  <si>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</si>
  <si>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</si>
  <si>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</si>
  <si>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</si>
  <si>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</si>
  <si>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</si>
  <si>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</si>
  <si>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</si>
  <si>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</si>
  <si>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</si>
  <si>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</si>
  <si>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</si>
  <si>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</si>
  <si>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</si>
  <si>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</si>
  <si>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</si>
  <si>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</si>
  <si>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</si>
  <si>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</si>
  <si>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</si>
  <si>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</si>
  <si>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</si>
  <si>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</si>
  <si>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</si>
  <si>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</si>
  <si>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</si>
  <si>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</si>
  <si>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</si>
  <si>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</si>
  <si>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</si>
  <si>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</si>
  <si>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</si>
  <si>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</si>
  <si>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</si>
  <si>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</si>
  <si>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</si>
  <si>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</si>
  <si>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</si>
  <si>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</si>
  <si>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</si>
  <si>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</si>
  <si>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</si>
  <si>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</si>
  <si>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</si>
  <si>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</si>
  <si>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</si>
  <si>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</si>
  <si>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</si>
  <si>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</si>
  <si>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</si>
  <si>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</si>
  <si>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</si>
  <si>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</si>
  <si>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</si>
  <si>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</si>
  <si>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</si>
  <si>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</si>
  <si>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</si>
  <si>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</si>
  <si>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</si>
  <si>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</si>
  <si>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</si>
  <si>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</si>
  <si>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</si>
  <si>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</si>
  <si>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</si>
  <si>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</si>
  <si>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</si>
  <si>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</si>
  <si>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</si>
  <si>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</si>
  <si>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</si>
  <si>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</si>
  <si>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</si>
  <si>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</si>
  <si>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</si>
  <si>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</si>
  <si>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</si>
  <si>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</si>
  <si>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</si>
  <si>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</si>
  <si>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</si>
  <si>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</si>
  <si>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</si>
  <si>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</si>
  <si>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</si>
  <si>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</si>
  <si>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</si>
  <si>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</si>
  <si>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</si>
  <si>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</si>
  <si>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</si>
  <si>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</si>
  <si>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</si>
  <si>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</si>
  <si>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</si>
  <si>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</si>
  <si>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</si>
  <si>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</si>
  <si>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</si>
  <si>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</si>
  <si>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</si>
  <si>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</si>
  <si>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</si>
  <si>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</si>
  <si>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</si>
  <si>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</si>
  <si>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</si>
  <si>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</si>
  <si>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</si>
  <si>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</si>
  <si>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</si>
  <si>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</si>
  <si>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</si>
  <si>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</si>
  <si>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</si>
  <si>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</si>
  <si>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</si>
  <si>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</si>
  <si>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</si>
  <si>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</si>
  <si>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</si>
  <si>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</si>
  <si>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</si>
  <si>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</si>
  <si>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</si>
  <si>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</si>
  <si>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</si>
  <si>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</si>
  <si>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</si>
  <si>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</si>
  <si>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</si>
  <si>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</si>
  <si>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</si>
  <si>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</si>
  <si>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</si>
  <si>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</si>
  <si>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</si>
  <si>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</si>
  <si>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</si>
  <si>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</si>
  <si>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</si>
  <si>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</si>
  <si>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</si>
  <si>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</si>
  <si>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</si>
  <si>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</si>
  <si>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</si>
  <si>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</si>
  <si>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</si>
  <si>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</si>
  <si>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</si>
  <si>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</si>
  <si>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</si>
  <si>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</si>
  <si>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</si>
  <si>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</si>
  <si>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</si>
  <si>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</si>
  <si>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</si>
  <si>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</si>
  <si>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</si>
  <si>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</si>
  <si>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</si>
  <si>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</si>
  <si>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</si>
  <si>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</si>
  <si>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</si>
  <si>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</si>
  <si>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</si>
  <si>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</si>
  <si>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</si>
  <si>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</si>
  <si>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</si>
  <si>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</si>
  <si>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</si>
  <si>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</si>
  <si>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</si>
  <si>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</si>
  <si>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</si>
  <si>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</si>
  <si>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</si>
  <si>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</si>
  <si>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</si>
  <si>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</si>
  <si>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</si>
  <si>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</si>
  <si>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</si>
  <si>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</si>
  <si>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</si>
  <si>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</si>
  <si>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</si>
  <si>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</si>
  <si>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</si>
  <si>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</si>
  <si>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</si>
  <si>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</si>
  <si>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</si>
  <si>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</si>
  <si>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DAIRIS JOHANNA CIPRIAN</t>
  </si>
  <si>
    <t>FRAYLIN SANTOS DELGADO</t>
  </si>
  <si>
    <t>MILKIADES GARCIA DE LA CRUZ</t>
  </si>
  <si>
    <t>ENCARGADO (A)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</si>
  <si>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</si>
  <si>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</si>
  <si>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</si>
  <si>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</si>
  <si>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</si>
  <si>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</si>
  <si>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</si>
  <si>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</si>
  <si>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</si>
  <si>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</si>
  <si>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</si>
  <si>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</si>
  <si>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</si>
  <si>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</si>
  <si>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</si>
  <si>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</si>
  <si>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</si>
  <si>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</si>
  <si>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</si>
  <si>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</si>
  <si>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</si>
  <si>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ANDREINA YEIMY MEJIA CALDERON</t>
  </si>
  <si>
    <t>PAUL ANTONIO DE LA ROSA CASTILLO</t>
  </si>
  <si>
    <t>REYNALDO ENRIQUE CUEVAS CUEVAS</t>
  </si>
  <si>
    <t>JONATHAN DE JESUS RAMON MONTERO</t>
  </si>
  <si>
    <t>KEDUARD ALBERTO SANTANA PINALES</t>
  </si>
  <si>
    <t>JUAN LUIS DUVERGE LINARES</t>
  </si>
  <si>
    <t>VANITY ESMERALDA RODRIGUEZ FRIAS</t>
  </si>
  <si>
    <t>NICAURIS JIMENEZ RAMIREZ</t>
  </si>
  <si>
    <t>CARLOS ANTONIO SILVESTRE FORTUNA</t>
  </si>
  <si>
    <t>JUAN GABRIEL SANCHEZ SALCEDO</t>
  </si>
  <si>
    <t>JONATHAN PINALES ROSARIO</t>
  </si>
  <si>
    <t>JUAN ANTONIO JIMENEZ</t>
  </si>
  <si>
    <t>DAISY CONTRERAS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</si>
  <si>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</si>
  <si>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</si>
  <si>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</si>
  <si>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</si>
  <si>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</si>
  <si>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</si>
  <si>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</si>
  <si>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</si>
  <si>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</si>
  <si>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</si>
  <si>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</si>
  <si>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</si>
  <si>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</si>
  <si>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</si>
  <si>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</si>
  <si>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</si>
  <si>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</si>
  <si>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>DEPARTAMENTO DE SEGURIDAD Y MONITOREO MT</t>
  </si>
  <si>
    <t xml:space="preserve">LEONEL MONTERO VICENTE </t>
  </si>
  <si>
    <t>OFICINA TERRITORIAL DE EMPLEO UASD</t>
  </si>
  <si>
    <t>CUENTA PRESUPUESTARIA</t>
  </si>
  <si>
    <t>2.1.2.2.05</t>
  </si>
  <si>
    <t>KELVIN PIÑA GALVA</t>
  </si>
  <si>
    <t>ALGENIN PLATA PEÑA</t>
  </si>
  <si>
    <t>GIHONVAR FELIZ MEDINA</t>
  </si>
  <si>
    <t>LUIS ALBERTO  BAUTISTA MORILLO</t>
  </si>
  <si>
    <t>MANUEL ALEXANDER VIZCAINO CABRERA</t>
  </si>
  <si>
    <t>JORGE LUIS DE LOS SANTOS</t>
  </si>
  <si>
    <t>NATANAEL METIZ PIERRE</t>
  </si>
  <si>
    <t xml:space="preserve">RLT DAJABON </t>
  </si>
  <si>
    <t>RLT HAINA</t>
  </si>
  <si>
    <t>RLT HATO MAYOR</t>
  </si>
  <si>
    <t>ESCUELA TALLER STO. DGO.</t>
  </si>
  <si>
    <t>TATIANA FELIZ CUEVAS</t>
  </si>
  <si>
    <t>RLT BANI</t>
  </si>
  <si>
    <t>CRISTHIAN BELTRE DE LOS SANTOS</t>
  </si>
  <si>
    <t>REYNALDO JOVER RIVERA</t>
  </si>
  <si>
    <t>YUNIOR ALBERTO MEDINA VILLEGAS</t>
  </si>
  <si>
    <t>ISIDRO MEDINA ZARZUELA</t>
  </si>
  <si>
    <t>PEDRO MIGUEL OGANDO MONTERO</t>
  </si>
  <si>
    <t>SECCION DE TRANSPORTACION</t>
  </si>
  <si>
    <t>SECCION DE TRASNPORTACION</t>
  </si>
  <si>
    <t>Revisado por:</t>
  </si>
  <si>
    <t>EDWAR  ARAUJO RODRIGUEZ</t>
  </si>
  <si>
    <t>JOHN MICHAEL BELTRAN RAMIREZ</t>
  </si>
  <si>
    <t>ENERCIDO CABRERA SANCHEZ</t>
  </si>
  <si>
    <t>VICTOR MANUEL FLORENTINO ESPINAL</t>
  </si>
  <si>
    <t>ISIDRO BOLIVAR FERRERAS MENDEZ</t>
  </si>
  <si>
    <t>RAISON JOEL LEBRON AMADOR</t>
  </si>
  <si>
    <t>JAIRO MANUEL BATISTA TAMAREZ</t>
  </si>
  <si>
    <t>AMERICO CABRERA MONTES DE OCA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</si>
  <si>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</si>
  <si>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</si>
  <si>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</si>
  <si>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</si>
  <si>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</si>
  <si>
    <r>
      <t xml:space="preserve">Nómina de Sueldos: </t>
    </r>
    <r>
      <rPr>
        <u/>
        <sz val="20"/>
        <rFont val="Calibri"/>
        <family val="2"/>
        <scheme val="minor"/>
      </rPr>
      <t>Personal de Seguridad</t>
    </r>
  </si>
  <si>
    <r>
      <t xml:space="preserve">Correspondiente al mes de Marzo </t>
    </r>
    <r>
      <rPr>
        <sz val="20"/>
        <color theme="1" tint="4.9989318521683403E-2"/>
        <rFont val="Calibri"/>
        <family val="2"/>
        <scheme val="minor"/>
      </rPr>
      <t>del año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</si>
</sst>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"/>
  </numFmts>
  <fonts count="34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3"/>
      <name val="Arial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2"/>
      <color theme="1"/>
      <name val="Book Antiqua"/>
      <family val="1"/>
    </font>
    <font>
      <b/>
      <sz val="12"/>
      <color theme="0"/>
      <name val="Arial"/>
      <family val="2"/>
    </font>
    <font>
      <sz val="14"/>
      <name val="Book Antiqua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20"/>
      <name val="Calibri"/>
      <family val="2"/>
      <scheme val="minor"/>
    </font>
    <font>
      <u/>
      <sz val="20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6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/>
    <xf numFmtId="4" fontId="5" fillId="0" borderId="1" xfId="0" applyNumberFormat="1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4" fontId="0" fillId="2" borderId="14" xfId="0" applyNumberFormat="1" applyFill="1" applyBorder="1" applyAlignment="1">
      <alignment horizontal="center" vertical="center" wrapText="1"/>
    </xf>
    <xf numFmtId="4" fontId="0" fillId="2" borderId="15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164" fontId="18" fillId="3" borderId="0" xfId="0" applyNumberFormat="1" applyFont="1" applyFill="1" applyAlignment="1">
      <alignment vertical="center"/>
    </xf>
    <xf numFmtId="4" fontId="18" fillId="3" borderId="0" xfId="0" applyNumberFormat="1" applyFont="1" applyFill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Alignment="1">
      <alignment vertical="center"/>
    </xf>
    <xf numFmtId="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164" fontId="17" fillId="3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wrapText="1"/>
    </xf>
    <xf numFmtId="0" fontId="0" fillId="7" borderId="0" xfId="0" applyFill="1" applyAlignment="1">
      <alignment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0" fontId="0" fillId="8" borderId="0" xfId="0" applyFill="1" applyAlignment="1">
      <alignment wrapText="1"/>
    </xf>
    <xf numFmtId="0" fontId="6" fillId="9" borderId="1" xfId="0" applyFont="1" applyFill="1" applyBorder="1" applyAlignment="1">
      <alignment horizontal="left" vertical="center" wrapText="1"/>
    </xf>
    <xf numFmtId="4" fontId="11" fillId="9" borderId="1" xfId="0" applyNumberFormat="1" applyFont="1" applyFill="1" applyBorder="1" applyAlignment="1">
      <alignment horizontal="right" vertical="center"/>
    </xf>
    <xf numFmtId="4" fontId="11" fillId="9" borderId="1" xfId="0" applyNumberFormat="1" applyFont="1" applyFill="1" applyBorder="1" applyAlignment="1">
      <alignment horizontal="center" vertical="center"/>
    </xf>
    <xf numFmtId="0" fontId="0" fillId="9" borderId="0" xfId="0" applyFill="1"/>
    <xf numFmtId="0" fontId="5" fillId="9" borderId="0" xfId="0" applyFont="1" applyFill="1" applyAlignment="1">
      <alignment wrapText="1"/>
    </xf>
    <xf numFmtId="0" fontId="5" fillId="7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11" fillId="7" borderId="0" xfId="0" applyFont="1" applyFill="1" applyAlignment="1">
      <alignment wrapText="1"/>
    </xf>
    <xf numFmtId="0" fontId="11" fillId="6" borderId="0" xfId="0" applyFont="1" applyFill="1" applyAlignment="1">
      <alignment wrapText="1"/>
    </xf>
    <xf numFmtId="0" fontId="21" fillId="3" borderId="0" xfId="0" applyFont="1" applyFill="1" applyAlignment="1">
      <alignment wrapText="1"/>
    </xf>
    <xf numFmtId="0" fontId="0" fillId="0" borderId="1" xfId="0" applyBorder="1" applyAlignment="1">
      <alignment horizontal="left" vertical="center" wrapText="1"/>
    </xf>
    <xf numFmtId="164" fontId="0" fillId="3" borderId="0" xfId="0" applyNumberFormat="1" applyFill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1" fillId="3" borderId="0" xfId="0" applyFont="1" applyFill="1" applyAlignment="1">
      <alignment wrapText="1"/>
    </xf>
    <xf numFmtId="164" fontId="0" fillId="3" borderId="0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1" quotePrefix="1" applyNumberFormat="1" applyFont="1" applyFill="1" applyBorder="1" applyAlignment="1">
      <alignment horizontal="right" vertical="center" wrapText="1"/>
    </xf>
    <xf numFmtId="0" fontId="0" fillId="0" borderId="10" xfId="1" quotePrefix="1" applyNumberFormat="1" applyFont="1" applyFill="1" applyBorder="1" applyAlignment="1">
      <alignment horizontal="righ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164" fontId="18" fillId="0" borderId="0" xfId="1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164" fontId="0" fillId="0" borderId="0" xfId="1" applyFont="1" applyFill="1" applyBorder="1" applyAlignment="1">
      <alignment horizontal="center"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165" fontId="23" fillId="3" borderId="0" xfId="0" applyNumberFormat="1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164" fontId="18" fillId="3" borderId="0" xfId="1" applyFont="1" applyFill="1" applyBorder="1" applyAlignment="1">
      <alignment vertical="center"/>
    </xf>
    <xf numFmtId="0" fontId="20" fillId="3" borderId="0" xfId="0" applyFont="1" applyFill="1" applyAlignment="1">
      <alignment horizontal="center" vertical="center"/>
    </xf>
    <xf numFmtId="164" fontId="23" fillId="3" borderId="0" xfId="1" applyFont="1" applyFill="1" applyBorder="1" applyAlignment="1">
      <alignment vertical="center"/>
    </xf>
    <xf numFmtId="4" fontId="23" fillId="3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4" fontId="25" fillId="3" borderId="0" xfId="0" applyNumberFormat="1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164" fontId="18" fillId="3" borderId="0" xfId="1" applyFont="1" applyFill="1" applyBorder="1" applyAlignment="1">
      <alignment horizontal="center" vertical="center"/>
    </xf>
    <xf numFmtId="164" fontId="23" fillId="3" borderId="0" xfId="1" applyFont="1" applyFill="1" applyBorder="1" applyAlignment="1">
      <alignment horizontal="center" vertical="center"/>
    </xf>
    <xf numFmtId="164" fontId="0" fillId="3" borderId="0" xfId="0" applyNumberFormat="1" applyFill="1" applyAlignment="1">
      <alignment vertical="center"/>
    </xf>
    <xf numFmtId="0" fontId="27" fillId="3" borderId="0" xfId="0" applyFont="1" applyFill="1" applyAlignment="1">
      <alignment vertical="center" wrapText="1"/>
    </xf>
    <xf numFmtId="0" fontId="27" fillId="3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164" fontId="28" fillId="0" borderId="0" xfId="1" applyFont="1" applyBorder="1" applyAlignment="1">
      <alignment horizontal="center" vertical="center"/>
    </xf>
    <xf numFmtId="164" fontId="27" fillId="3" borderId="0" xfId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0" fontId="27" fillId="9" borderId="0" xfId="0" applyFont="1" applyFill="1" applyAlignment="1">
      <alignment vertical="center" wrapText="1"/>
    </xf>
    <xf numFmtId="0" fontId="0" fillId="0" borderId="1" xfId="0" applyBorder="1" applyAlignment="1">
      <alignment horizontal="left" vertical="center"/>
    </xf>
    <xf numFmtId="164" fontId="0" fillId="0" borderId="1" xfId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0" fontId="20" fillId="9" borderId="1" xfId="0" applyFont="1" applyFill="1" applyBorder="1" applyAlignment="1">
      <alignment horizontal="right" vertical="center"/>
    </xf>
    <xf numFmtId="4" fontId="0" fillId="0" borderId="0" xfId="0" applyNumberFormat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3" fillId="9" borderId="1" xfId="0" applyFont="1" applyFill="1" applyBorder="1" applyAlignment="1">
      <alignment horizontal="center" vertical="center" wrapText="1"/>
    </xf>
    <xf numFmtId="0" fontId="27" fillId="3" borderId="0" xfId="0" applyFont="1" applyFill="1" applyAlignment="1">
      <alignment horizontal="right" vertic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0" fillId="3" borderId="0" xfId="0" applyFont="1" applyFill="1" applyAlignment="1">
      <alignment horizontal="center" vertical="center"/>
    </xf>
    <xf numFmtId="0" fontId="30" fillId="3" borderId="0" xfId="0" applyFont="1" applyFill="1" applyAlignment="1">
      <alignment horizontal="center"/>
    </xf>
    <xf numFmtId="0" fontId="6" fillId="9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724581</xdr:colOff>
      <xdr:row>0</xdr:row>
      <xdr:rowOff>0</xdr:rowOff>
    </xdr:from>
    <xdr:to>
      <xdr:col>6</xdr:col>
      <xdr:colOff>361950</xdr:colOff>
      <xdr:row>3</xdr:row>
      <xdr:rowOff>69396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92231" y="0"/>
          <a:ext cx="3180669" cy="1669596"/>
        </a:xfrm>
        <a:prstGeom prst="rect">
          <a:avLst/>
        </a:prstGeom>
      </xdr:spPr>
    </xdr:pic>
    <xdr:clientData/>
  </xdr:twoCellAnchor>
  <xdr:twoCellAnchor>
    <xdr:from>
      <xdr:col>9</xdr:col>
      <xdr:colOff>666751</xdr:colOff>
      <xdr:row>126</xdr:row>
      <xdr:rowOff>171451</xdr:rowOff>
    </xdr:from>
    <xdr:to>
      <xdr:col>14</xdr:col>
      <xdr:colOff>76200</xdr:colOff>
      <xdr:row>129</xdr:row>
      <xdr:rowOff>133351</xdr:rowOff>
    </xdr:to>
    <xdr:sp macro="" textlink="">
      <xdr:nvSpPr>
        <xdr:cNvPr id="6" name="Rectángulo 12">
          <a:extLst>
            <a:ext uri="{FF2B5EF4-FFF2-40B4-BE49-F238E27FC236}">
              <a16:creationId xmlns:a16="http://schemas.microsoft.com/office/drawing/2014/main" id="{BB07A17B-9B44-4CA7-B304-8D0238DFCC94}"/>
            </a:ext>
          </a:extLst>
        </xdr:cNvPr>
        <xdr:cNvSpPr/>
      </xdr:nvSpPr>
      <xdr:spPr>
        <a:xfrm>
          <a:off x="15240001" y="47701201"/>
          <a:ext cx="4152899" cy="8191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342900</xdr:colOff>
      <xdr:row>126</xdr:row>
      <xdr:rowOff>250825</xdr:rowOff>
    </xdr:from>
    <xdr:to>
      <xdr:col>2</xdr:col>
      <xdr:colOff>381000</xdr:colOff>
      <xdr:row>129</xdr:row>
      <xdr:rowOff>190500</xdr:rowOff>
    </xdr:to>
    <xdr:sp macro="" textlink="">
      <xdr:nvSpPr>
        <xdr:cNvPr id="7" name="Rectángulo 13">
          <a:extLst>
            <a:ext uri="{FF2B5EF4-FFF2-40B4-BE49-F238E27FC236}">
              <a16:creationId xmlns:a16="http://schemas.microsoft.com/office/drawing/2014/main" id="{DA8872DE-3DF1-40C2-9A6C-5F9D96922154}"/>
            </a:ext>
          </a:extLst>
        </xdr:cNvPr>
        <xdr:cNvSpPr/>
      </xdr:nvSpPr>
      <xdr:spPr>
        <a:xfrm>
          <a:off x="342900" y="47780575"/>
          <a:ext cx="3524250" cy="796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1012825</xdr:colOff>
      <xdr:row>126</xdr:row>
      <xdr:rowOff>216806</xdr:rowOff>
    </xdr:from>
    <xdr:to>
      <xdr:col>4</xdr:col>
      <xdr:colOff>1809751</xdr:colOff>
      <xdr:row>130</xdr:row>
      <xdr:rowOff>0</xdr:rowOff>
    </xdr:to>
    <xdr:sp macro="" textlink="">
      <xdr:nvSpPr>
        <xdr:cNvPr id="11" name="Rectángulo 15">
          <a:extLst>
            <a:ext uri="{FF2B5EF4-FFF2-40B4-BE49-F238E27FC236}">
              <a16:creationId xmlns:a16="http://schemas.microsoft.com/office/drawing/2014/main" id="{91030ADD-52AD-4CC9-8BDD-1D82EE97B887}"/>
            </a:ext>
          </a:extLst>
        </xdr:cNvPr>
        <xdr:cNvSpPr/>
      </xdr:nvSpPr>
      <xdr:spPr>
        <a:xfrm>
          <a:off x="6461125" y="47746556"/>
          <a:ext cx="3216276" cy="9261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16:R77" totalsRowShown="0" headerRowDxfId="41" dataDxfId="40" tableBorderDxfId="39">
  <tableColumns count="17">
    <tableColumn id="1" xr3:uid="{00000000-0010-0000-0000-000001000000}" name="NO." dataDxfId="38"/>
    <tableColumn id="2" xr3:uid="{00000000-0010-0000-0000-000002000000}" name="NOMBRE" dataDxfId="37"/>
    <tableColumn id="3" xr3:uid="{00000000-0010-0000-0000-000003000000}" name="DIRECCION" dataDxfId="36"/>
    <tableColumn id="4" xr3:uid="{00000000-0010-0000-0000-000004000000}" name="FUNCION " dataDxfId="35"/>
    <tableColumn id="5" xr3:uid="{00000000-0010-0000-0000-000005000000}" name="ESTATUS" dataDxfId="34"/>
    <tableColumn id="6" xr3:uid="{00000000-0010-0000-0000-000006000000}" name="GENERO" dataDxfId="33"/>
    <tableColumn id="7" xr3:uid="{00000000-0010-0000-0000-000007000000}" name="DESDE" dataDxfId="32"/>
    <tableColumn id="8" xr3:uid="{00000000-0010-0000-0000-000008000000}" name="HASTA" dataDxfId="31"/>
    <tableColumn id="9" xr3:uid="{00000000-0010-0000-0000-000009000000}" name="SUELDO BRUTO (RD$)" dataDxfId="30"/>
    <tableColumn id="10" xr3:uid="{00000000-0010-0000-0000-00000A000000}" name="Otros Ing." dataDxfId="29"/>
    <tableColumn id="11" xr3:uid="{00000000-0010-0000-0000-00000B000000}" name="Total Ing." dataDxfId="28"/>
    <tableColumn id="12" xr3:uid="{00000000-0010-0000-0000-00000C000000}" name="AFP" dataDxfId="27"/>
    <tableColumn id="13" xr3:uid="{00000000-0010-0000-0000-00000D000000}" name="ISR" dataDxfId="26"/>
    <tableColumn id="14" xr3:uid="{00000000-0010-0000-0000-00000E000000}" name="SFS" dataDxfId="25"/>
    <tableColumn id="15" xr3:uid="{00000000-0010-0000-0000-00000F000000}" name="Otros Desc." dataDxfId="24"/>
    <tableColumn id="16" xr3:uid="{00000000-0010-0000-0000-000010000000}" name="Total Desc." dataDxfId="23">
      <calculatedColumnFormula>SUM(M17:P17)</calculatedColumnFormula>
    </tableColumn>
    <tableColumn id="17" xr3:uid="{00000000-0010-0000-0000-000011000000}" name="NETO" dataDxfId="22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P162" totalsRowShown="0" headerRowDxfId="21" headerRowBorderDxfId="20" tableBorderDxfId="19" totalsRowBorderDxfId="18">
  <autoFilter ref="A1:P162" xr:uid="{00000000-0009-0000-0100-000001000000}"/>
  <tableColumns count="16">
    <tableColumn id="1" xr3:uid="{00000000-0010-0000-0100-000001000000}" name="NO" dataDxfId="17"/>
    <tableColumn id="2" xr3:uid="{00000000-0010-0000-0100-000002000000}" name="NOMBRE" dataDxfId="16"/>
    <tableColumn id="3" xr3:uid="{00000000-0010-0000-0100-000003000000}" name="DIRECCION" dataDxfId="15"/>
    <tableColumn id="4" xr3:uid="{00000000-0010-0000-0100-000004000000}" name="FUNCION " dataDxfId="14"/>
    <tableColumn id="5" xr3:uid="{00000000-0010-0000-0100-000005000000}" name="ESTATUS" dataDxfId="13"/>
    <tableColumn id="6" xr3:uid="{00000000-0010-0000-0100-000006000000}" name="GENERO" dataDxfId="12"/>
    <tableColumn id="7" xr3:uid="{00000000-0010-0000-0100-000007000000}" name="Nomina" dataDxfId="11"/>
    <tableColumn id="8" xr3:uid="{00000000-0010-0000-0100-000008000000}" name="Sueldo Bruto (RD$)" dataDxfId="10"/>
    <tableColumn id="9" xr3:uid="{00000000-0010-0000-0100-000009000000}" name="Otros Ing." dataDxfId="9"/>
    <tableColumn id="10" xr3:uid="{00000000-0010-0000-0100-00000A000000}" name="Total Ing." dataDxfId="8"/>
    <tableColumn id="11" xr3:uid="{00000000-0010-0000-0100-00000B000000}" name="AFP" dataDxfId="7"/>
    <tableColumn id="12" xr3:uid="{00000000-0010-0000-0100-00000C000000}" name="ISR" dataDxfId="6"/>
    <tableColumn id="13" xr3:uid="{00000000-0010-0000-0100-00000D000000}" name="SFS" dataDxfId="5"/>
    <tableColumn id="14" xr3:uid="{00000000-0010-0000-0100-00000E000000}" name="Otros Desc." dataDxfId="4"/>
    <tableColumn id="15" xr3:uid="{00000000-0010-0000-0100-00000F000000}" name="Total Desc." dataDxfId="3"/>
    <tableColumn id="16" xr3:uid="{00000000-0010-0000-0100-000010000000}" name="Neto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H166"/>
  <sheetViews>
    <sheetView tabSelected="1" zoomScale="60" zoomScaleNormal="60" zoomScaleSheetLayoutView="50" workbookViewId="0">
      <selection activeCell="AD16" sqref="AD16"/>
    </sheetView>
  </sheetViews>
  <sheetFormatPr baseColWidth="10" defaultColWidth="9.140625" defaultRowHeight="12.75" x14ac:dyDescent="0.2"/>
  <cols>
    <col min="1" max="1" width="6.28515625" style="20" customWidth="1"/>
    <col min="2" max="2" width="45.85546875" style="113" customWidth="1"/>
    <col min="3" max="3" width="29.42578125" style="113" customWidth="1"/>
    <col min="4" max="4" width="36.28515625" style="113" bestFit="1" customWidth="1"/>
    <col min="5" max="5" width="36.28515625" style="20" bestFit="1" customWidth="1"/>
    <col min="6" max="6" width="16.85546875" style="20" customWidth="1"/>
    <col min="7" max="7" width="16" style="114" customWidth="1"/>
    <col min="8" max="8" width="15.7109375" style="113" customWidth="1"/>
    <col min="9" max="9" width="15.7109375" style="114" customWidth="1"/>
    <col min="10" max="10" width="10.85546875" style="113" customWidth="1"/>
    <col min="11" max="11" width="12.5703125" style="113" customWidth="1"/>
    <col min="12" max="12" width="8.85546875" style="113" customWidth="1"/>
    <col min="13" max="13" width="17.42578125" style="113" customWidth="1"/>
    <col min="14" max="14" width="21.28515625" style="113" customWidth="1"/>
    <col min="15" max="15" width="18.7109375" style="113" customWidth="1"/>
    <col min="16" max="17" width="9.140625" style="113" hidden="1" customWidth="1"/>
    <col min="18" max="18" width="13.85546875" style="113" hidden="1" customWidth="1"/>
    <col min="19" max="19" width="0.28515625" style="113" customWidth="1"/>
    <col min="165" max="16384" width="9.140625" style="15"/>
  </cols>
  <sheetData>
    <row r="1" spans="1:164" ht="37.5" customHeight="1" x14ac:dyDescent="0.2"/>
    <row r="2" spans="1:164" ht="37.5" customHeight="1" x14ac:dyDescent="0.2"/>
    <row r="3" spans="1:164" ht="51" customHeight="1" x14ac:dyDescent="0.2"/>
    <row r="4" spans="1:164" ht="28.5" customHeight="1" x14ac:dyDescent="0.2">
      <c r="A4" s="204" t="s">
        <v>527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64" ht="24" customHeight="1" x14ac:dyDescent="0.4">
      <c r="A5" s="205" t="s">
        <v>528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64" s="134" customFormat="1" ht="64.5" customHeight="1" x14ac:dyDescent="0.2">
      <c r="A6" s="182" t="s">
        <v>382</v>
      </c>
      <c r="B6" s="182" t="s">
        <v>44</v>
      </c>
      <c r="C6" s="182" t="s">
        <v>47</v>
      </c>
      <c r="D6" s="182" t="s">
        <v>45</v>
      </c>
      <c r="E6" s="182" t="s">
        <v>46</v>
      </c>
      <c r="F6" s="182" t="s">
        <v>220</v>
      </c>
      <c r="G6" s="182" t="s">
        <v>79</v>
      </c>
      <c r="H6" s="183" t="s">
        <v>383</v>
      </c>
      <c r="I6" s="183" t="s">
        <v>384</v>
      </c>
      <c r="J6" s="183" t="s">
        <v>2</v>
      </c>
      <c r="K6" s="183" t="s">
        <v>3</v>
      </c>
      <c r="L6" s="183" t="s">
        <v>4</v>
      </c>
      <c r="M6" s="197" t="s">
        <v>385</v>
      </c>
      <c r="N6" s="183" t="s">
        <v>386</v>
      </c>
      <c r="O6" s="183" t="s">
        <v>64</v>
      </c>
      <c r="P6" s="184"/>
      <c r="Q6" s="184"/>
      <c r="R6" s="184"/>
      <c r="S6" s="182" t="s">
        <v>491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</row>
    <row r="7" spans="1:164" s="13" customFormat="1" ht="29.25" customHeight="1" x14ac:dyDescent="0.2">
      <c r="A7" s="150">
        <v>1</v>
      </c>
      <c r="B7" s="127" t="s">
        <v>410</v>
      </c>
      <c r="C7" s="140" t="s">
        <v>477</v>
      </c>
      <c r="D7" s="185" t="s">
        <v>485</v>
      </c>
      <c r="E7" s="127" t="s">
        <v>485</v>
      </c>
      <c r="F7" s="150" t="s">
        <v>222</v>
      </c>
      <c r="G7" s="128">
        <v>80000</v>
      </c>
      <c r="H7" s="151">
        <v>0</v>
      </c>
      <c r="I7" s="128">
        <f>+G7+H7</f>
        <v>80000</v>
      </c>
      <c r="J7" s="145">
        <v>0</v>
      </c>
      <c r="K7" s="128">
        <v>8582.8700000000008</v>
      </c>
      <c r="L7" s="145">
        <v>0</v>
      </c>
      <c r="M7" s="186">
        <v>6034.89</v>
      </c>
      <c r="N7" s="128">
        <f>+J7+K7+L7+M7</f>
        <v>14617.760000000002</v>
      </c>
      <c r="O7" s="128">
        <f>+I7-N7</f>
        <v>65382.239999999998</v>
      </c>
      <c r="P7" s="187"/>
      <c r="Q7" s="187"/>
      <c r="R7" s="187"/>
      <c r="S7" s="188" t="s">
        <v>492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0"/>
      <c r="EZ7" s="200"/>
      <c r="FA7" s="200"/>
      <c r="FB7" s="200"/>
      <c r="FC7" s="200"/>
      <c r="FD7" s="200"/>
      <c r="FE7" s="200"/>
      <c r="FF7" s="200"/>
      <c r="FG7" s="200"/>
      <c r="FH7" s="200"/>
    </row>
    <row r="8" spans="1:164" s="13" customFormat="1" ht="29.25" customHeight="1" x14ac:dyDescent="0.2">
      <c r="A8" s="150">
        <v>2</v>
      </c>
      <c r="B8" s="127" t="s">
        <v>412</v>
      </c>
      <c r="C8" s="140" t="s">
        <v>477</v>
      </c>
      <c r="D8" s="185" t="s">
        <v>474</v>
      </c>
      <c r="E8" s="127" t="s">
        <v>474</v>
      </c>
      <c r="F8" s="150" t="s">
        <v>222</v>
      </c>
      <c r="G8" s="128">
        <v>16000</v>
      </c>
      <c r="H8" s="151">
        <v>0</v>
      </c>
      <c r="I8" s="128">
        <f t="shared" ref="I8:I68" si="0">+G8+H8</f>
        <v>16000</v>
      </c>
      <c r="J8" s="145">
        <v>0</v>
      </c>
      <c r="K8" s="145">
        <v>0</v>
      </c>
      <c r="L8" s="145">
        <v>0</v>
      </c>
      <c r="M8" s="128">
        <v>8888.36</v>
      </c>
      <c r="N8" s="128">
        <f t="shared" ref="N8:N60" si="1">+J8+K8+L8+M8</f>
        <v>8888.36</v>
      </c>
      <c r="O8" s="128">
        <f t="shared" ref="O8:O68" si="2">+I8-N8</f>
        <v>7111.6399999999994</v>
      </c>
      <c r="P8" s="187"/>
      <c r="Q8" s="187"/>
      <c r="R8" s="187"/>
      <c r="S8" s="188" t="s">
        <v>492</v>
      </c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  <c r="FA8" s="200"/>
      <c r="FB8" s="200"/>
      <c r="FC8" s="200"/>
      <c r="FD8" s="200"/>
      <c r="FE8" s="200"/>
      <c r="FF8" s="200"/>
      <c r="FG8" s="200"/>
      <c r="FH8" s="200"/>
    </row>
    <row r="9" spans="1:164" s="13" customFormat="1" ht="29.25" customHeight="1" x14ac:dyDescent="0.2">
      <c r="A9" s="150">
        <v>3</v>
      </c>
      <c r="B9" s="127" t="s">
        <v>420</v>
      </c>
      <c r="C9" s="140" t="s">
        <v>477</v>
      </c>
      <c r="D9" s="185" t="s">
        <v>474</v>
      </c>
      <c r="E9" s="127" t="s">
        <v>474</v>
      </c>
      <c r="F9" s="150" t="s">
        <v>222</v>
      </c>
      <c r="G9" s="128">
        <v>16000</v>
      </c>
      <c r="H9" s="151">
        <v>0</v>
      </c>
      <c r="I9" s="128">
        <f t="shared" si="0"/>
        <v>16000</v>
      </c>
      <c r="J9" s="145">
        <v>0</v>
      </c>
      <c r="K9" s="145">
        <v>0</v>
      </c>
      <c r="L9" s="145">
        <v>0</v>
      </c>
      <c r="M9" s="128">
        <v>4683.7700000000004</v>
      </c>
      <c r="N9" s="128">
        <f t="shared" si="1"/>
        <v>4683.7700000000004</v>
      </c>
      <c r="O9" s="128">
        <f t="shared" si="2"/>
        <v>11316.23</v>
      </c>
      <c r="P9" s="187"/>
      <c r="Q9" s="187"/>
      <c r="R9" s="187"/>
      <c r="S9" s="188" t="s">
        <v>492</v>
      </c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  <c r="DD9" s="200"/>
      <c r="DE9" s="200"/>
      <c r="DF9" s="200"/>
      <c r="DG9" s="200"/>
      <c r="DH9" s="200"/>
      <c r="DI9" s="200"/>
      <c r="DJ9" s="200"/>
      <c r="DK9" s="200"/>
      <c r="DL9" s="200"/>
      <c r="DM9" s="200"/>
      <c r="DN9" s="200"/>
      <c r="DO9" s="200"/>
      <c r="DP9" s="200"/>
      <c r="DQ9" s="200"/>
      <c r="DR9" s="200"/>
      <c r="DS9" s="200"/>
      <c r="DT9" s="200"/>
      <c r="DU9" s="200"/>
      <c r="DV9" s="200"/>
      <c r="DW9" s="200"/>
      <c r="DX9" s="200"/>
      <c r="DY9" s="200"/>
      <c r="DZ9" s="200"/>
      <c r="EA9" s="200"/>
      <c r="EB9" s="200"/>
      <c r="EC9" s="200"/>
      <c r="ED9" s="200"/>
      <c r="EE9" s="200"/>
      <c r="EF9" s="200"/>
      <c r="EG9" s="200"/>
      <c r="EH9" s="200"/>
      <c r="EI9" s="200"/>
      <c r="EJ9" s="200"/>
      <c r="EK9" s="200"/>
      <c r="EL9" s="200"/>
      <c r="EM9" s="200"/>
      <c r="EN9" s="200"/>
      <c r="EO9" s="200"/>
      <c r="EP9" s="200"/>
      <c r="EQ9" s="200"/>
      <c r="ER9" s="200"/>
      <c r="ES9" s="200"/>
      <c r="ET9" s="200"/>
      <c r="EU9" s="200"/>
      <c r="EV9" s="200"/>
      <c r="EW9" s="200"/>
      <c r="EX9" s="200"/>
      <c r="EY9" s="200"/>
      <c r="EZ9" s="200"/>
      <c r="FA9" s="200"/>
      <c r="FB9" s="200"/>
      <c r="FC9" s="200"/>
      <c r="FD9" s="200"/>
      <c r="FE9" s="200"/>
      <c r="FF9" s="200"/>
      <c r="FG9" s="200"/>
      <c r="FH9" s="200"/>
    </row>
    <row r="10" spans="1:164" s="13" customFormat="1" ht="29.25" customHeight="1" x14ac:dyDescent="0.2">
      <c r="A10" s="150">
        <v>4</v>
      </c>
      <c r="B10" s="127" t="s">
        <v>424</v>
      </c>
      <c r="C10" s="140" t="s">
        <v>477</v>
      </c>
      <c r="D10" s="185" t="s">
        <v>474</v>
      </c>
      <c r="E10" s="127" t="s">
        <v>474</v>
      </c>
      <c r="F10" s="150" t="s">
        <v>222</v>
      </c>
      <c r="G10" s="128">
        <v>12000</v>
      </c>
      <c r="H10" s="151">
        <v>0</v>
      </c>
      <c r="I10" s="128">
        <f t="shared" si="0"/>
        <v>12000</v>
      </c>
      <c r="J10" s="145">
        <v>0</v>
      </c>
      <c r="K10" s="145">
        <v>0</v>
      </c>
      <c r="L10" s="145">
        <v>0</v>
      </c>
      <c r="M10" s="145">
        <v>0</v>
      </c>
      <c r="N10" s="145">
        <v>0</v>
      </c>
      <c r="O10" s="128">
        <f t="shared" si="2"/>
        <v>12000</v>
      </c>
      <c r="P10" s="187"/>
      <c r="Q10" s="187"/>
      <c r="R10" s="187"/>
      <c r="S10" s="188" t="s">
        <v>492</v>
      </c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200"/>
      <c r="DS10" s="200"/>
      <c r="DT10" s="200"/>
      <c r="DU10" s="200"/>
      <c r="DV10" s="200"/>
      <c r="DW10" s="200"/>
      <c r="DX10" s="200"/>
      <c r="DY10" s="200"/>
      <c r="DZ10" s="200"/>
      <c r="EA10" s="200"/>
      <c r="EB10" s="200"/>
      <c r="EC10" s="200"/>
      <c r="ED10" s="200"/>
      <c r="EE10" s="200"/>
      <c r="EF10" s="200"/>
      <c r="EG10" s="200"/>
      <c r="EH10" s="200"/>
      <c r="EI10" s="200"/>
      <c r="EJ10" s="200"/>
      <c r="EK10" s="200"/>
      <c r="EL10" s="200"/>
      <c r="EM10" s="200"/>
      <c r="EN10" s="200"/>
      <c r="EO10" s="200"/>
      <c r="EP10" s="200"/>
      <c r="EQ10" s="200"/>
      <c r="ER10" s="200"/>
      <c r="ES10" s="200"/>
      <c r="ET10" s="200"/>
      <c r="EU10" s="200"/>
      <c r="EV10" s="200"/>
      <c r="EW10" s="200"/>
      <c r="EX10" s="200"/>
      <c r="EY10" s="200"/>
      <c r="EZ10" s="200"/>
      <c r="FA10" s="200"/>
      <c r="FB10" s="200"/>
      <c r="FC10" s="200"/>
      <c r="FD10" s="200"/>
      <c r="FE10" s="200"/>
      <c r="FF10" s="200"/>
      <c r="FG10" s="200"/>
      <c r="FH10" s="200"/>
    </row>
    <row r="11" spans="1:164" s="13" customFormat="1" ht="29.25" customHeight="1" x14ac:dyDescent="0.2">
      <c r="A11" s="150">
        <v>5</v>
      </c>
      <c r="B11" s="127" t="s">
        <v>440</v>
      </c>
      <c r="C11" s="140" t="s">
        <v>477</v>
      </c>
      <c r="D11" s="185" t="s">
        <v>474</v>
      </c>
      <c r="E11" s="127" t="s">
        <v>474</v>
      </c>
      <c r="F11" s="150" t="s">
        <v>221</v>
      </c>
      <c r="G11" s="128">
        <v>12000</v>
      </c>
      <c r="H11" s="151">
        <v>0</v>
      </c>
      <c r="I11" s="128">
        <f t="shared" si="0"/>
        <v>12000</v>
      </c>
      <c r="J11" s="145">
        <v>0</v>
      </c>
      <c r="K11" s="145">
        <v>0</v>
      </c>
      <c r="L11" s="145">
        <v>0</v>
      </c>
      <c r="M11" s="145">
        <v>0</v>
      </c>
      <c r="N11" s="145">
        <v>0</v>
      </c>
      <c r="O11" s="128">
        <f t="shared" si="2"/>
        <v>12000</v>
      </c>
      <c r="P11" s="187"/>
      <c r="Q11" s="187"/>
      <c r="R11" s="187"/>
      <c r="S11" s="188" t="s">
        <v>492</v>
      </c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0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0"/>
      <c r="DE11" s="200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0"/>
      <c r="EN11" s="200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0"/>
      <c r="FE11" s="200"/>
      <c r="FF11" s="200"/>
      <c r="FG11" s="200"/>
      <c r="FH11" s="200"/>
    </row>
    <row r="12" spans="1:164" s="13" customFormat="1" ht="29.25" customHeight="1" x14ac:dyDescent="0.2">
      <c r="A12" s="150">
        <v>6</v>
      </c>
      <c r="B12" s="127" t="s">
        <v>393</v>
      </c>
      <c r="C12" s="140" t="s">
        <v>477</v>
      </c>
      <c r="D12" s="185" t="s">
        <v>474</v>
      </c>
      <c r="E12" s="127" t="s">
        <v>474</v>
      </c>
      <c r="F12" s="150" t="s">
        <v>222</v>
      </c>
      <c r="G12" s="128">
        <v>12000</v>
      </c>
      <c r="H12" s="151">
        <v>0</v>
      </c>
      <c r="I12" s="128">
        <f t="shared" si="0"/>
        <v>12000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28">
        <f t="shared" si="2"/>
        <v>12000</v>
      </c>
      <c r="P12" s="187"/>
      <c r="Q12" s="187"/>
      <c r="R12" s="187"/>
      <c r="S12" s="188" t="s">
        <v>492</v>
      </c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0"/>
      <c r="DN12" s="200"/>
      <c r="DO12" s="200"/>
      <c r="DP12" s="200"/>
      <c r="DQ12" s="200"/>
      <c r="DR12" s="200"/>
      <c r="DS12" s="200"/>
      <c r="DT12" s="200"/>
      <c r="DU12" s="200"/>
      <c r="DV12" s="200"/>
      <c r="DW12" s="200"/>
      <c r="DX12" s="200"/>
      <c r="DY12" s="200"/>
      <c r="DZ12" s="200"/>
      <c r="EA12" s="200"/>
      <c r="EB12" s="200"/>
      <c r="EC12" s="200"/>
      <c r="ED12" s="200"/>
      <c r="EE12" s="200"/>
      <c r="EF12" s="200"/>
      <c r="EG12" s="200"/>
      <c r="EH12" s="200"/>
      <c r="EI12" s="200"/>
      <c r="EJ12" s="200"/>
      <c r="EK12" s="200"/>
      <c r="EL12" s="200"/>
      <c r="EM12" s="200"/>
      <c r="EN12" s="200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0"/>
      <c r="FE12" s="200"/>
      <c r="FF12" s="200"/>
      <c r="FG12" s="200"/>
      <c r="FH12" s="200"/>
    </row>
    <row r="13" spans="1:164" s="13" customFormat="1" ht="29.25" customHeight="1" x14ac:dyDescent="0.2">
      <c r="A13" s="150">
        <v>7</v>
      </c>
      <c r="B13" s="127" t="s">
        <v>422</v>
      </c>
      <c r="C13" s="140" t="s">
        <v>477</v>
      </c>
      <c r="D13" s="185" t="s">
        <v>474</v>
      </c>
      <c r="E13" s="127" t="s">
        <v>474</v>
      </c>
      <c r="F13" s="150" t="s">
        <v>222</v>
      </c>
      <c r="G13" s="128">
        <v>12000</v>
      </c>
      <c r="H13" s="151">
        <v>0</v>
      </c>
      <c r="I13" s="128">
        <f t="shared" si="0"/>
        <v>12000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28">
        <f t="shared" si="2"/>
        <v>12000</v>
      </c>
      <c r="P13" s="187"/>
      <c r="Q13" s="187"/>
      <c r="R13" s="187"/>
      <c r="S13" s="188" t="s">
        <v>492</v>
      </c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0"/>
      <c r="CM13" s="200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0"/>
      <c r="DE13" s="200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0"/>
      <c r="DV13" s="200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0"/>
      <c r="EN13" s="200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0"/>
      <c r="FE13" s="200"/>
      <c r="FF13" s="200"/>
      <c r="FG13" s="200"/>
      <c r="FH13" s="200"/>
    </row>
    <row r="14" spans="1:164" s="13" customFormat="1" ht="29.25" customHeight="1" x14ac:dyDescent="0.2">
      <c r="A14" s="150">
        <v>8</v>
      </c>
      <c r="B14" s="127" t="s">
        <v>392</v>
      </c>
      <c r="C14" s="140" t="s">
        <v>477</v>
      </c>
      <c r="D14" s="185" t="s">
        <v>474</v>
      </c>
      <c r="E14" s="127" t="s">
        <v>474</v>
      </c>
      <c r="F14" s="150" t="s">
        <v>222</v>
      </c>
      <c r="G14" s="128">
        <v>12000</v>
      </c>
      <c r="H14" s="151">
        <v>0</v>
      </c>
      <c r="I14" s="128">
        <f t="shared" si="0"/>
        <v>12000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28">
        <f t="shared" si="2"/>
        <v>12000</v>
      </c>
      <c r="P14" s="187"/>
      <c r="Q14" s="187"/>
      <c r="R14" s="187"/>
      <c r="S14" s="188" t="s">
        <v>492</v>
      </c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  <c r="FF14" s="200"/>
      <c r="FG14" s="200"/>
      <c r="FH14" s="200"/>
    </row>
    <row r="15" spans="1:164" s="13" customFormat="1" ht="29.25" customHeight="1" x14ac:dyDescent="0.2">
      <c r="A15" s="150">
        <v>9</v>
      </c>
      <c r="B15" s="127" t="s">
        <v>426</v>
      </c>
      <c r="C15" s="140" t="s">
        <v>477</v>
      </c>
      <c r="D15" s="185" t="s">
        <v>474</v>
      </c>
      <c r="E15" s="127" t="s">
        <v>474</v>
      </c>
      <c r="F15" s="150" t="s">
        <v>222</v>
      </c>
      <c r="G15" s="128">
        <v>16000</v>
      </c>
      <c r="H15" s="151">
        <v>0</v>
      </c>
      <c r="I15" s="128">
        <f t="shared" si="0"/>
        <v>16000</v>
      </c>
      <c r="J15" s="145">
        <v>0</v>
      </c>
      <c r="K15" s="145">
        <v>0</v>
      </c>
      <c r="L15" s="145">
        <v>0</v>
      </c>
      <c r="M15" s="186">
        <v>5695.37</v>
      </c>
      <c r="N15" s="128">
        <f t="shared" si="1"/>
        <v>5695.37</v>
      </c>
      <c r="O15" s="128">
        <f t="shared" si="2"/>
        <v>10304.630000000001</v>
      </c>
      <c r="P15" s="187"/>
      <c r="Q15" s="187"/>
      <c r="R15" s="187"/>
      <c r="S15" s="188" t="s">
        <v>492</v>
      </c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  <c r="DE15" s="200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0"/>
      <c r="DV15" s="200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0"/>
      <c r="EN15" s="200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0"/>
      <c r="FE15" s="200"/>
      <c r="FF15" s="200"/>
      <c r="FG15" s="200"/>
      <c r="FH15" s="200"/>
    </row>
    <row r="16" spans="1:164" s="13" customFormat="1" ht="29.25" customHeight="1" x14ac:dyDescent="0.2">
      <c r="A16" s="150">
        <v>10</v>
      </c>
      <c r="B16" s="127" t="s">
        <v>394</v>
      </c>
      <c r="C16" s="140" t="s">
        <v>477</v>
      </c>
      <c r="D16" s="185" t="s">
        <v>474</v>
      </c>
      <c r="E16" s="127" t="s">
        <v>474</v>
      </c>
      <c r="F16" s="150" t="s">
        <v>222</v>
      </c>
      <c r="G16" s="128">
        <v>12000</v>
      </c>
      <c r="H16" s="151">
        <v>0</v>
      </c>
      <c r="I16" s="128">
        <f t="shared" si="0"/>
        <v>12000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28">
        <f t="shared" si="2"/>
        <v>12000</v>
      </c>
      <c r="P16" s="187"/>
      <c r="Q16" s="187"/>
      <c r="R16" s="187"/>
      <c r="S16" s="188" t="s">
        <v>492</v>
      </c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0"/>
      <c r="CM16" s="200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0"/>
      <c r="DE16" s="200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0"/>
      <c r="DV16" s="200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0"/>
      <c r="EN16" s="200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0"/>
      <c r="FE16" s="200"/>
      <c r="FF16" s="200"/>
      <c r="FG16" s="200"/>
      <c r="FH16" s="200"/>
    </row>
    <row r="17" spans="1:164" s="13" customFormat="1" ht="29.25" customHeight="1" x14ac:dyDescent="0.2">
      <c r="A17" s="150">
        <v>11</v>
      </c>
      <c r="B17" s="127" t="s">
        <v>432</v>
      </c>
      <c r="C17" s="140" t="s">
        <v>477</v>
      </c>
      <c r="D17" s="185" t="s">
        <v>474</v>
      </c>
      <c r="E17" s="127" t="s">
        <v>474</v>
      </c>
      <c r="F17" s="150" t="s">
        <v>221</v>
      </c>
      <c r="G17" s="128">
        <v>16000</v>
      </c>
      <c r="H17" s="151">
        <v>0</v>
      </c>
      <c r="I17" s="128">
        <f t="shared" si="0"/>
        <v>16000</v>
      </c>
      <c r="J17" s="145">
        <v>0</v>
      </c>
      <c r="K17" s="145">
        <v>0</v>
      </c>
      <c r="L17" s="145">
        <v>0</v>
      </c>
      <c r="M17" s="145">
        <v>0</v>
      </c>
      <c r="N17" s="145">
        <v>0</v>
      </c>
      <c r="O17" s="128">
        <f t="shared" si="2"/>
        <v>16000</v>
      </c>
      <c r="P17" s="187"/>
      <c r="Q17" s="187"/>
      <c r="R17" s="187"/>
      <c r="S17" s="188" t="s">
        <v>492</v>
      </c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0"/>
      <c r="BU17" s="200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0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0"/>
      <c r="DE17" s="200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0"/>
      <c r="FH17" s="200"/>
    </row>
    <row r="18" spans="1:164" s="13" customFormat="1" ht="29.25" customHeight="1" x14ac:dyDescent="0.2">
      <c r="A18" s="150">
        <v>12</v>
      </c>
      <c r="B18" s="127" t="s">
        <v>400</v>
      </c>
      <c r="C18" s="140" t="s">
        <v>477</v>
      </c>
      <c r="D18" s="185" t="s">
        <v>485</v>
      </c>
      <c r="E18" s="127" t="s">
        <v>485</v>
      </c>
      <c r="F18" s="150" t="s">
        <v>222</v>
      </c>
      <c r="G18" s="128">
        <v>80000</v>
      </c>
      <c r="H18" s="151">
        <v>0</v>
      </c>
      <c r="I18" s="128">
        <f t="shared" si="0"/>
        <v>80000</v>
      </c>
      <c r="J18" s="145">
        <v>0</v>
      </c>
      <c r="K18" s="128">
        <v>8582.8700000000008</v>
      </c>
      <c r="L18" s="145">
        <v>0</v>
      </c>
      <c r="M18" s="128">
        <v>5907.35</v>
      </c>
      <c r="N18" s="128">
        <f t="shared" si="1"/>
        <v>14490.220000000001</v>
      </c>
      <c r="O18" s="128">
        <f t="shared" si="2"/>
        <v>65509.78</v>
      </c>
      <c r="P18" s="187"/>
      <c r="Q18" s="187"/>
      <c r="R18" s="187"/>
      <c r="S18" s="188" t="s">
        <v>492</v>
      </c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0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0"/>
      <c r="DE18" s="200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0"/>
      <c r="FH18" s="200"/>
    </row>
    <row r="19" spans="1:164" s="13" customFormat="1" ht="29.25" customHeight="1" x14ac:dyDescent="0.2">
      <c r="A19" s="150">
        <v>13</v>
      </c>
      <c r="B19" s="127" t="s">
        <v>421</v>
      </c>
      <c r="C19" s="140" t="s">
        <v>477</v>
      </c>
      <c r="D19" s="185" t="s">
        <v>474</v>
      </c>
      <c r="E19" s="127" t="s">
        <v>474</v>
      </c>
      <c r="F19" s="150" t="s">
        <v>222</v>
      </c>
      <c r="G19" s="128">
        <v>12000</v>
      </c>
      <c r="H19" s="151">
        <v>0</v>
      </c>
      <c r="I19" s="128">
        <f t="shared" si="0"/>
        <v>12000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28">
        <f t="shared" si="2"/>
        <v>12000</v>
      </c>
      <c r="P19" s="187"/>
      <c r="Q19" s="187"/>
      <c r="R19" s="187"/>
      <c r="S19" s="188" t="s">
        <v>492</v>
      </c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0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0"/>
      <c r="DE19" s="200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0"/>
      <c r="DV19" s="200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0"/>
      <c r="FH19" s="200"/>
    </row>
    <row r="20" spans="1:164" s="13" customFormat="1" ht="29.25" customHeight="1" x14ac:dyDescent="0.2">
      <c r="A20" s="150">
        <v>14</v>
      </c>
      <c r="B20" s="127" t="s">
        <v>423</v>
      </c>
      <c r="C20" s="140" t="s">
        <v>477</v>
      </c>
      <c r="D20" s="185" t="s">
        <v>474</v>
      </c>
      <c r="E20" s="127" t="s">
        <v>474</v>
      </c>
      <c r="F20" s="150" t="s">
        <v>222</v>
      </c>
      <c r="G20" s="128">
        <v>12000</v>
      </c>
      <c r="H20" s="151">
        <v>0</v>
      </c>
      <c r="I20" s="128">
        <f t="shared" si="0"/>
        <v>12000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28">
        <f t="shared" si="2"/>
        <v>12000</v>
      </c>
      <c r="P20" s="187"/>
      <c r="Q20" s="187"/>
      <c r="R20" s="187"/>
      <c r="S20" s="188" t="s">
        <v>492</v>
      </c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</row>
    <row r="21" spans="1:164" s="13" customFormat="1" ht="29.25" customHeight="1" x14ac:dyDescent="0.2">
      <c r="A21" s="150">
        <v>15</v>
      </c>
      <c r="B21" s="127" t="s">
        <v>466</v>
      </c>
      <c r="C21" s="140" t="s">
        <v>477</v>
      </c>
      <c r="D21" s="185" t="s">
        <v>474</v>
      </c>
      <c r="E21" s="127" t="s">
        <v>474</v>
      </c>
      <c r="F21" s="150" t="s">
        <v>222</v>
      </c>
      <c r="G21" s="128">
        <v>16000</v>
      </c>
      <c r="H21" s="151">
        <v>0</v>
      </c>
      <c r="I21" s="128">
        <f t="shared" si="0"/>
        <v>16000</v>
      </c>
      <c r="J21" s="145">
        <v>0</v>
      </c>
      <c r="K21" s="145">
        <v>0</v>
      </c>
      <c r="L21" s="145">
        <v>0</v>
      </c>
      <c r="M21" s="186">
        <v>2665.39</v>
      </c>
      <c r="N21" s="128">
        <f t="shared" si="1"/>
        <v>2665.39</v>
      </c>
      <c r="O21" s="128">
        <f t="shared" si="2"/>
        <v>13334.61</v>
      </c>
      <c r="P21" s="187"/>
      <c r="Q21" s="187"/>
      <c r="R21" s="187"/>
      <c r="S21" s="188" t="s">
        <v>492</v>
      </c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0"/>
      <c r="AN21" s="200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0"/>
      <c r="BF21" s="200"/>
      <c r="BG21" s="200"/>
      <c r="BH21" s="200"/>
      <c r="BI21" s="200"/>
      <c r="BJ21" s="200"/>
      <c r="BK21" s="200"/>
      <c r="BL21" s="200"/>
      <c r="BM21" s="200"/>
      <c r="BN21" s="200"/>
      <c r="BO21" s="200"/>
      <c r="BP21" s="200"/>
      <c r="BQ21" s="200"/>
      <c r="BR21" s="200"/>
      <c r="BS21" s="200"/>
      <c r="BT21" s="200"/>
      <c r="BU21" s="200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0"/>
      <c r="CL21" s="200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  <c r="DP21" s="200"/>
      <c r="DQ21" s="200"/>
      <c r="DR21" s="200"/>
      <c r="DS21" s="200"/>
      <c r="DT21" s="200"/>
      <c r="DU21" s="200"/>
      <c r="DV21" s="200"/>
      <c r="DW21" s="200"/>
      <c r="DX21" s="200"/>
      <c r="DY21" s="200"/>
      <c r="DZ21" s="200"/>
      <c r="EA21" s="200"/>
      <c r="EB21" s="200"/>
      <c r="EC21" s="200"/>
      <c r="ED21" s="200"/>
      <c r="EE21" s="200"/>
      <c r="EF21" s="200"/>
      <c r="EG21" s="200"/>
      <c r="EH21" s="200"/>
      <c r="EI21" s="200"/>
      <c r="EJ21" s="200"/>
      <c r="EK21" s="200"/>
      <c r="EL21" s="200"/>
      <c r="EM21" s="200"/>
      <c r="EN21" s="200"/>
      <c r="EO21" s="200"/>
      <c r="EP21" s="200"/>
      <c r="EQ21" s="200"/>
      <c r="ER21" s="200"/>
      <c r="ES21" s="200"/>
      <c r="ET21" s="200"/>
      <c r="EU21" s="200"/>
      <c r="EV21" s="200"/>
      <c r="EW21" s="200"/>
      <c r="EX21" s="200"/>
      <c r="EY21" s="200"/>
      <c r="EZ21" s="200"/>
      <c r="FA21" s="200"/>
      <c r="FB21" s="200"/>
      <c r="FC21" s="200"/>
      <c r="FD21" s="200"/>
      <c r="FE21" s="200"/>
      <c r="FF21" s="200"/>
      <c r="FG21" s="200"/>
      <c r="FH21" s="200"/>
    </row>
    <row r="22" spans="1:164" s="13" customFormat="1" ht="29.25" customHeight="1" x14ac:dyDescent="0.2">
      <c r="A22" s="150">
        <v>16</v>
      </c>
      <c r="B22" s="127" t="s">
        <v>479</v>
      </c>
      <c r="C22" s="140" t="s">
        <v>477</v>
      </c>
      <c r="D22" s="185" t="s">
        <v>480</v>
      </c>
      <c r="E22" s="127" t="s">
        <v>480</v>
      </c>
      <c r="F22" s="150" t="s">
        <v>222</v>
      </c>
      <c r="G22" s="128">
        <v>60000</v>
      </c>
      <c r="H22" s="151">
        <v>0</v>
      </c>
      <c r="I22" s="128">
        <f t="shared" si="0"/>
        <v>60000</v>
      </c>
      <c r="J22" s="145">
        <v>0</v>
      </c>
      <c r="K22" s="128">
        <v>4195.88</v>
      </c>
      <c r="L22" s="145">
        <v>0</v>
      </c>
      <c r="M22" s="145">
        <v>0</v>
      </c>
      <c r="N22" s="128">
        <f t="shared" si="1"/>
        <v>4195.88</v>
      </c>
      <c r="O22" s="128">
        <f t="shared" si="2"/>
        <v>55804.12</v>
      </c>
      <c r="P22" s="187"/>
      <c r="Q22" s="187"/>
      <c r="R22" s="187"/>
      <c r="S22" s="188" t="s">
        <v>492</v>
      </c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200"/>
      <c r="EE22" s="200"/>
      <c r="EF22" s="200"/>
      <c r="EG22" s="200"/>
      <c r="EH22" s="200"/>
      <c r="EI22" s="200"/>
      <c r="EJ22" s="200"/>
      <c r="EK22" s="200"/>
      <c r="EL22" s="200"/>
      <c r="EM22" s="200"/>
      <c r="EN22" s="200"/>
      <c r="EO22" s="200"/>
      <c r="EP22" s="200"/>
      <c r="EQ22" s="200"/>
      <c r="ER22" s="200"/>
      <c r="ES22" s="200"/>
      <c r="ET22" s="200"/>
      <c r="EU22" s="200"/>
      <c r="EV22" s="200"/>
      <c r="EW22" s="200"/>
      <c r="EX22" s="200"/>
      <c r="EY22" s="200"/>
      <c r="EZ22" s="200"/>
      <c r="FA22" s="200"/>
      <c r="FB22" s="200"/>
      <c r="FC22" s="200"/>
      <c r="FD22" s="200"/>
      <c r="FE22" s="200"/>
      <c r="FF22" s="200"/>
      <c r="FG22" s="200"/>
      <c r="FH22" s="200"/>
    </row>
    <row r="23" spans="1:164" s="13" customFormat="1" ht="29.25" customHeight="1" x14ac:dyDescent="0.2">
      <c r="A23" s="150">
        <v>17</v>
      </c>
      <c r="B23" s="127" t="s">
        <v>481</v>
      </c>
      <c r="C23" s="140" t="s">
        <v>477</v>
      </c>
      <c r="D23" s="185" t="s">
        <v>480</v>
      </c>
      <c r="E23" s="127" t="s">
        <v>480</v>
      </c>
      <c r="F23" s="150" t="s">
        <v>222</v>
      </c>
      <c r="G23" s="128">
        <v>60000</v>
      </c>
      <c r="H23" s="151">
        <v>0</v>
      </c>
      <c r="I23" s="128">
        <f t="shared" si="0"/>
        <v>60000</v>
      </c>
      <c r="J23" s="145">
        <v>0</v>
      </c>
      <c r="K23" s="128">
        <v>4195.88</v>
      </c>
      <c r="L23" s="145">
        <v>0</v>
      </c>
      <c r="M23" s="145">
        <v>0</v>
      </c>
      <c r="N23" s="128">
        <f t="shared" si="1"/>
        <v>4195.88</v>
      </c>
      <c r="O23" s="128">
        <f t="shared" si="2"/>
        <v>55804.12</v>
      </c>
      <c r="P23" s="187"/>
      <c r="Q23" s="187"/>
      <c r="R23" s="187"/>
      <c r="S23" s="188" t="s">
        <v>492</v>
      </c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</row>
    <row r="24" spans="1:164" s="13" customFormat="1" ht="29.25" customHeight="1" x14ac:dyDescent="0.2">
      <c r="A24" s="150">
        <v>18</v>
      </c>
      <c r="B24" s="127" t="s">
        <v>483</v>
      </c>
      <c r="C24" s="140" t="s">
        <v>477</v>
      </c>
      <c r="D24" s="185" t="s">
        <v>474</v>
      </c>
      <c r="E24" s="127" t="s">
        <v>474</v>
      </c>
      <c r="F24" s="150" t="s">
        <v>222</v>
      </c>
      <c r="G24" s="128">
        <v>13000</v>
      </c>
      <c r="H24" s="151">
        <v>0</v>
      </c>
      <c r="I24" s="128">
        <f t="shared" si="0"/>
        <v>13000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28">
        <f t="shared" si="2"/>
        <v>13000</v>
      </c>
      <c r="P24" s="187"/>
      <c r="Q24" s="187"/>
      <c r="R24" s="187"/>
      <c r="S24" s="188" t="s">
        <v>492</v>
      </c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0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0"/>
      <c r="DV24" s="200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0"/>
      <c r="EN24" s="200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0"/>
      <c r="FE24" s="200"/>
      <c r="FF24" s="200"/>
      <c r="FG24" s="200"/>
      <c r="FH24" s="200"/>
    </row>
    <row r="25" spans="1:164" s="13" customFormat="1" ht="29.25" customHeight="1" x14ac:dyDescent="0.2">
      <c r="A25" s="150">
        <v>19</v>
      </c>
      <c r="B25" s="127" t="s">
        <v>484</v>
      </c>
      <c r="C25" s="140" t="s">
        <v>477</v>
      </c>
      <c r="D25" s="185" t="s">
        <v>474</v>
      </c>
      <c r="E25" s="127" t="s">
        <v>474</v>
      </c>
      <c r="F25" s="150" t="s">
        <v>221</v>
      </c>
      <c r="G25" s="128">
        <v>13000</v>
      </c>
      <c r="H25" s="151">
        <v>0</v>
      </c>
      <c r="I25" s="128">
        <f t="shared" si="0"/>
        <v>13000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28">
        <f t="shared" si="2"/>
        <v>13000</v>
      </c>
      <c r="P25" s="187"/>
      <c r="Q25" s="187"/>
      <c r="R25" s="187"/>
      <c r="S25" s="188" t="s">
        <v>492</v>
      </c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0"/>
      <c r="ED25" s="200"/>
      <c r="EE25" s="200"/>
      <c r="EF25" s="200"/>
      <c r="EG25" s="200"/>
      <c r="EH25" s="200"/>
      <c r="EI25" s="200"/>
      <c r="EJ25" s="200"/>
      <c r="EK25" s="200"/>
      <c r="EL25" s="200"/>
      <c r="EM25" s="200"/>
      <c r="EN25" s="200"/>
      <c r="EO25" s="200"/>
      <c r="EP25" s="200"/>
      <c r="EQ25" s="200"/>
      <c r="ER25" s="200"/>
      <c r="ES25" s="200"/>
      <c r="ET25" s="200"/>
      <c r="EU25" s="200"/>
      <c r="EV25" s="200"/>
      <c r="EW25" s="200"/>
      <c r="EX25" s="200"/>
      <c r="EY25" s="200"/>
      <c r="EZ25" s="200"/>
      <c r="FA25" s="200"/>
      <c r="FB25" s="200"/>
      <c r="FC25" s="200"/>
      <c r="FD25" s="200"/>
      <c r="FE25" s="200"/>
      <c r="FF25" s="200"/>
      <c r="FG25" s="200"/>
      <c r="FH25" s="200"/>
    </row>
    <row r="26" spans="1:164" s="13" customFormat="1" ht="29.25" customHeight="1" x14ac:dyDescent="0.2">
      <c r="A26" s="150">
        <v>20</v>
      </c>
      <c r="B26" s="127" t="s">
        <v>482</v>
      </c>
      <c r="C26" s="140" t="s">
        <v>477</v>
      </c>
      <c r="D26" s="185" t="s">
        <v>480</v>
      </c>
      <c r="E26" s="127" t="s">
        <v>480</v>
      </c>
      <c r="F26" s="150" t="s">
        <v>222</v>
      </c>
      <c r="G26" s="128">
        <v>40000</v>
      </c>
      <c r="H26" s="151">
        <v>0</v>
      </c>
      <c r="I26" s="128">
        <f t="shared" si="0"/>
        <v>40000</v>
      </c>
      <c r="J26" s="145">
        <v>0</v>
      </c>
      <c r="K26" s="145">
        <v>797.25</v>
      </c>
      <c r="L26" s="145">
        <v>0</v>
      </c>
      <c r="M26" s="186">
        <v>6151.08</v>
      </c>
      <c r="N26" s="128">
        <f t="shared" si="1"/>
        <v>6948.33</v>
      </c>
      <c r="O26" s="128">
        <f t="shared" si="2"/>
        <v>33051.67</v>
      </c>
      <c r="P26" s="187"/>
      <c r="Q26" s="187"/>
      <c r="R26" s="187"/>
      <c r="S26" s="188" t="s">
        <v>492</v>
      </c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  <c r="DI26" s="200"/>
      <c r="DJ26" s="200"/>
      <c r="DK26" s="200"/>
      <c r="DL26" s="200"/>
      <c r="DM26" s="200"/>
      <c r="DN26" s="200"/>
      <c r="DO26" s="200"/>
      <c r="DP26" s="200"/>
      <c r="DQ26" s="200"/>
      <c r="DR26" s="200"/>
      <c r="DS26" s="200"/>
      <c r="DT26" s="200"/>
      <c r="DU26" s="200"/>
      <c r="DV26" s="200"/>
      <c r="DW26" s="200"/>
      <c r="DX26" s="200"/>
      <c r="DY26" s="200"/>
      <c r="DZ26" s="200"/>
      <c r="EA26" s="200"/>
      <c r="EB26" s="200"/>
      <c r="EC26" s="200"/>
      <c r="ED26" s="200"/>
      <c r="EE26" s="200"/>
      <c r="EF26" s="200"/>
      <c r="EG26" s="200"/>
      <c r="EH26" s="200"/>
      <c r="EI26" s="200"/>
      <c r="EJ26" s="200"/>
      <c r="EK26" s="200"/>
      <c r="EL26" s="200"/>
      <c r="EM26" s="200"/>
      <c r="EN26" s="200"/>
      <c r="EO26" s="200"/>
      <c r="EP26" s="200"/>
      <c r="EQ26" s="200"/>
      <c r="ER26" s="200"/>
      <c r="ES26" s="200"/>
      <c r="ET26" s="200"/>
      <c r="EU26" s="200"/>
      <c r="EV26" s="200"/>
      <c r="EW26" s="200"/>
      <c r="EX26" s="200"/>
      <c r="EY26" s="200"/>
      <c r="EZ26" s="200"/>
      <c r="FA26" s="200"/>
      <c r="FB26" s="200"/>
      <c r="FC26" s="200"/>
      <c r="FD26" s="200"/>
      <c r="FE26" s="200"/>
      <c r="FF26" s="200"/>
      <c r="FG26" s="200"/>
      <c r="FH26" s="200"/>
    </row>
    <row r="27" spans="1:164" s="13" customFormat="1" ht="29.25" customHeight="1" x14ac:dyDescent="0.2">
      <c r="A27" s="150">
        <v>21</v>
      </c>
      <c r="B27" s="127" t="s">
        <v>478</v>
      </c>
      <c r="C27" s="140" t="s">
        <v>477</v>
      </c>
      <c r="D27" s="185" t="s">
        <v>474</v>
      </c>
      <c r="E27" s="127" t="s">
        <v>474</v>
      </c>
      <c r="F27" s="150" t="s">
        <v>222</v>
      </c>
      <c r="G27" s="128">
        <v>13000</v>
      </c>
      <c r="H27" s="151">
        <v>0</v>
      </c>
      <c r="I27" s="128">
        <f t="shared" si="0"/>
        <v>13000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28">
        <f t="shared" si="2"/>
        <v>13000</v>
      </c>
      <c r="P27" s="187"/>
      <c r="Q27" s="187"/>
      <c r="R27" s="187"/>
      <c r="S27" s="188" t="s">
        <v>492</v>
      </c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  <c r="DI27" s="200"/>
      <c r="DJ27" s="200"/>
      <c r="DK27" s="200"/>
      <c r="DL27" s="200"/>
      <c r="DM27" s="200"/>
      <c r="DN27" s="200"/>
      <c r="DO27" s="200"/>
      <c r="DP27" s="200"/>
      <c r="DQ27" s="200"/>
      <c r="DR27" s="200"/>
      <c r="DS27" s="200"/>
      <c r="DT27" s="200"/>
      <c r="DU27" s="200"/>
      <c r="DV27" s="200"/>
      <c r="DW27" s="200"/>
      <c r="DX27" s="200"/>
      <c r="DY27" s="200"/>
      <c r="DZ27" s="200"/>
      <c r="EA27" s="200"/>
      <c r="EB27" s="200"/>
      <c r="EC27" s="200"/>
      <c r="ED27" s="200"/>
      <c r="EE27" s="200"/>
      <c r="EF27" s="200"/>
      <c r="EG27" s="200"/>
      <c r="EH27" s="200"/>
      <c r="EI27" s="200"/>
      <c r="EJ27" s="200"/>
      <c r="EK27" s="200"/>
      <c r="EL27" s="200"/>
      <c r="EM27" s="200"/>
      <c r="EN27" s="200"/>
      <c r="EO27" s="200"/>
      <c r="EP27" s="200"/>
      <c r="EQ27" s="200"/>
      <c r="ER27" s="200"/>
      <c r="ES27" s="200"/>
      <c r="ET27" s="200"/>
      <c r="EU27" s="200"/>
      <c r="EV27" s="200"/>
      <c r="EW27" s="200"/>
      <c r="EX27" s="200"/>
      <c r="EY27" s="200"/>
      <c r="EZ27" s="200"/>
      <c r="FA27" s="200"/>
      <c r="FB27" s="200"/>
      <c r="FC27" s="200"/>
      <c r="FD27" s="200"/>
      <c r="FE27" s="200"/>
      <c r="FF27" s="200"/>
      <c r="FG27" s="200"/>
      <c r="FH27" s="200"/>
    </row>
    <row r="28" spans="1:164" s="13" customFormat="1" ht="29.25" customHeight="1" x14ac:dyDescent="0.2">
      <c r="A28" s="150">
        <v>22</v>
      </c>
      <c r="B28" s="127" t="s">
        <v>476</v>
      </c>
      <c r="C28" s="140" t="s">
        <v>477</v>
      </c>
      <c r="D28" s="185" t="s">
        <v>474</v>
      </c>
      <c r="E28" s="127" t="s">
        <v>474</v>
      </c>
      <c r="F28" s="150" t="s">
        <v>222</v>
      </c>
      <c r="G28" s="128">
        <v>12000</v>
      </c>
      <c r="H28" s="151">
        <v>0</v>
      </c>
      <c r="I28" s="128">
        <f t="shared" si="0"/>
        <v>12000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28">
        <f t="shared" si="2"/>
        <v>12000</v>
      </c>
      <c r="P28" s="187"/>
      <c r="Q28" s="187"/>
      <c r="R28" s="187"/>
      <c r="S28" s="188" t="s">
        <v>492</v>
      </c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  <c r="DP28" s="200"/>
      <c r="DQ28" s="200"/>
      <c r="DR28" s="200"/>
      <c r="DS28" s="200"/>
      <c r="DT28" s="200"/>
      <c r="DU28" s="200"/>
      <c r="DV28" s="200"/>
      <c r="DW28" s="200"/>
      <c r="DX28" s="200"/>
      <c r="DY28" s="200"/>
      <c r="DZ28" s="200"/>
      <c r="EA28" s="200"/>
      <c r="EB28" s="200"/>
      <c r="EC28" s="200"/>
      <c r="ED28" s="200"/>
      <c r="EE28" s="200"/>
      <c r="EF28" s="200"/>
      <c r="EG28" s="200"/>
      <c r="EH28" s="200"/>
      <c r="EI28" s="200"/>
      <c r="EJ28" s="200"/>
      <c r="EK28" s="200"/>
      <c r="EL28" s="200"/>
      <c r="EM28" s="200"/>
      <c r="EN28" s="200"/>
      <c r="EO28" s="200"/>
      <c r="EP28" s="200"/>
      <c r="EQ28" s="200"/>
      <c r="ER28" s="200"/>
      <c r="ES28" s="200"/>
      <c r="ET28" s="200"/>
      <c r="EU28" s="200"/>
      <c r="EV28" s="200"/>
      <c r="EW28" s="200"/>
      <c r="EX28" s="200"/>
      <c r="EY28" s="200"/>
      <c r="EZ28" s="200"/>
      <c r="FA28" s="200"/>
      <c r="FB28" s="200"/>
      <c r="FC28" s="200"/>
      <c r="FD28" s="200"/>
      <c r="FE28" s="200"/>
      <c r="FF28" s="200"/>
      <c r="FG28" s="200"/>
      <c r="FH28" s="200"/>
    </row>
    <row r="29" spans="1:164" s="13" customFormat="1" ht="29.25" customHeight="1" x14ac:dyDescent="0.2">
      <c r="A29" s="150">
        <v>23</v>
      </c>
      <c r="B29" s="127" t="s">
        <v>493</v>
      </c>
      <c r="C29" s="140" t="s">
        <v>477</v>
      </c>
      <c r="D29" s="185" t="s">
        <v>474</v>
      </c>
      <c r="E29" s="127" t="s">
        <v>474</v>
      </c>
      <c r="F29" s="150" t="s">
        <v>222</v>
      </c>
      <c r="G29" s="128">
        <v>12000</v>
      </c>
      <c r="H29" s="151">
        <v>0</v>
      </c>
      <c r="I29" s="128">
        <f t="shared" si="0"/>
        <v>12000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28">
        <f t="shared" si="2"/>
        <v>12000</v>
      </c>
      <c r="P29" s="187"/>
      <c r="Q29" s="187"/>
      <c r="R29" s="187"/>
      <c r="S29" s="188" t="s">
        <v>492</v>
      </c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  <c r="DI29" s="200"/>
      <c r="DJ29" s="200"/>
      <c r="DK29" s="200"/>
      <c r="DL29" s="200"/>
      <c r="DM29" s="200"/>
      <c r="DN29" s="200"/>
      <c r="DO29" s="200"/>
      <c r="DP29" s="200"/>
      <c r="DQ29" s="200"/>
      <c r="DR29" s="200"/>
      <c r="DS29" s="200"/>
      <c r="DT29" s="200"/>
      <c r="DU29" s="200"/>
      <c r="DV29" s="200"/>
      <c r="DW29" s="200"/>
      <c r="DX29" s="200"/>
      <c r="DY29" s="200"/>
      <c r="DZ29" s="200"/>
      <c r="EA29" s="200"/>
      <c r="EB29" s="200"/>
      <c r="EC29" s="200"/>
      <c r="ED29" s="200"/>
      <c r="EE29" s="200"/>
      <c r="EF29" s="200"/>
      <c r="EG29" s="200"/>
      <c r="EH29" s="200"/>
      <c r="EI29" s="200"/>
      <c r="EJ29" s="200"/>
      <c r="EK29" s="200"/>
      <c r="EL29" s="200"/>
      <c r="EM29" s="200"/>
      <c r="EN29" s="200"/>
      <c r="EO29" s="200"/>
      <c r="EP29" s="200"/>
      <c r="EQ29" s="200"/>
      <c r="ER29" s="200"/>
      <c r="ES29" s="200"/>
      <c r="ET29" s="200"/>
      <c r="EU29" s="200"/>
      <c r="EV29" s="200"/>
      <c r="EW29" s="200"/>
      <c r="EX29" s="200"/>
      <c r="EY29" s="200"/>
      <c r="EZ29" s="200"/>
      <c r="FA29" s="200"/>
      <c r="FB29" s="200"/>
      <c r="FC29" s="200"/>
      <c r="FD29" s="200"/>
      <c r="FE29" s="200"/>
      <c r="FF29" s="200"/>
      <c r="FG29" s="200"/>
      <c r="FH29" s="200"/>
    </row>
    <row r="30" spans="1:164" s="18" customFormat="1" ht="29.25" customHeight="1" x14ac:dyDescent="0.2">
      <c r="A30" s="150">
        <v>24</v>
      </c>
      <c r="B30" s="127" t="s">
        <v>495</v>
      </c>
      <c r="C30" s="140" t="s">
        <v>477</v>
      </c>
      <c r="D30" s="185" t="s">
        <v>474</v>
      </c>
      <c r="E30" s="127" t="s">
        <v>474</v>
      </c>
      <c r="F30" s="150" t="s">
        <v>222</v>
      </c>
      <c r="G30" s="128">
        <v>10000</v>
      </c>
      <c r="H30" s="151">
        <v>0</v>
      </c>
      <c r="I30" s="128">
        <f t="shared" si="0"/>
        <v>10000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28">
        <f t="shared" si="2"/>
        <v>10000</v>
      </c>
      <c r="P30" s="187"/>
      <c r="Q30" s="187"/>
      <c r="R30" s="187"/>
      <c r="S30" s="188" t="s">
        <v>492</v>
      </c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199"/>
      <c r="BK30" s="199"/>
      <c r="BL30" s="199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199"/>
      <c r="CG30" s="199"/>
      <c r="CH30" s="199"/>
      <c r="CI30" s="199"/>
      <c r="CJ30" s="199"/>
      <c r="CK30" s="199"/>
      <c r="CL30" s="199"/>
      <c r="CM30" s="199"/>
      <c r="CN30" s="199"/>
      <c r="CO30" s="199"/>
      <c r="CP30" s="199"/>
      <c r="CQ30" s="199"/>
      <c r="CR30" s="199"/>
      <c r="CS30" s="199"/>
      <c r="CT30" s="199"/>
      <c r="CU30" s="199"/>
      <c r="CV30" s="199"/>
      <c r="CW30" s="199"/>
      <c r="CX30" s="199"/>
      <c r="CY30" s="199"/>
      <c r="CZ30" s="199"/>
      <c r="DA30" s="199"/>
      <c r="DB30" s="199"/>
      <c r="DC30" s="199"/>
      <c r="DD30" s="199"/>
      <c r="DE30" s="199"/>
      <c r="DF30" s="199"/>
      <c r="DG30" s="199"/>
      <c r="DH30" s="199"/>
      <c r="DI30" s="199"/>
      <c r="DJ30" s="199"/>
      <c r="DK30" s="199"/>
      <c r="DL30" s="199"/>
      <c r="DM30" s="199"/>
      <c r="DN30" s="199"/>
      <c r="DO30" s="199"/>
      <c r="DP30" s="199"/>
      <c r="DQ30" s="199"/>
      <c r="DR30" s="199"/>
      <c r="DS30" s="199"/>
      <c r="DT30" s="199"/>
      <c r="DU30" s="199"/>
      <c r="DV30" s="199"/>
      <c r="DW30" s="199"/>
      <c r="DX30" s="199"/>
      <c r="DY30" s="199"/>
      <c r="DZ30" s="199"/>
      <c r="EA30" s="199"/>
      <c r="EB30" s="199"/>
      <c r="EC30" s="199"/>
      <c r="ED30" s="199"/>
      <c r="EE30" s="199"/>
      <c r="EF30" s="199"/>
      <c r="EG30" s="199"/>
      <c r="EH30" s="199"/>
      <c r="EI30" s="199"/>
      <c r="EJ30" s="199"/>
      <c r="EK30" s="199"/>
      <c r="EL30" s="199"/>
      <c r="EM30" s="199"/>
      <c r="EN30" s="199"/>
      <c r="EO30" s="199"/>
      <c r="EP30" s="199"/>
      <c r="EQ30" s="199"/>
      <c r="ER30" s="199"/>
      <c r="ES30" s="199"/>
      <c r="ET30" s="199"/>
      <c r="EU30" s="199"/>
      <c r="EV30" s="199"/>
      <c r="EW30" s="199"/>
      <c r="EX30" s="199"/>
      <c r="EY30" s="199"/>
      <c r="EZ30" s="199"/>
      <c r="FA30" s="199"/>
      <c r="FB30" s="199"/>
      <c r="FC30" s="199"/>
      <c r="FD30" s="199"/>
      <c r="FE30" s="199"/>
      <c r="FF30" s="199"/>
      <c r="FG30" s="199"/>
      <c r="FH30" s="199"/>
    </row>
    <row r="31" spans="1:164" s="18" customFormat="1" ht="29.25" customHeight="1" x14ac:dyDescent="0.2">
      <c r="A31" s="150">
        <v>25</v>
      </c>
      <c r="B31" s="127" t="s">
        <v>508</v>
      </c>
      <c r="C31" s="140" t="s">
        <v>477</v>
      </c>
      <c r="D31" s="185" t="s">
        <v>474</v>
      </c>
      <c r="E31" s="127" t="s">
        <v>474</v>
      </c>
      <c r="F31" s="150" t="s">
        <v>222</v>
      </c>
      <c r="G31" s="128">
        <v>12000</v>
      </c>
      <c r="H31" s="151">
        <v>0</v>
      </c>
      <c r="I31" s="128">
        <f t="shared" si="0"/>
        <v>12000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28">
        <f t="shared" si="2"/>
        <v>12000</v>
      </c>
      <c r="P31" s="187"/>
      <c r="Q31" s="187"/>
      <c r="R31" s="187"/>
      <c r="S31" s="188" t="s">
        <v>492</v>
      </c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199"/>
      <c r="DO31" s="199"/>
      <c r="DP31" s="199"/>
      <c r="DQ31" s="199"/>
      <c r="DR31" s="199"/>
      <c r="DS31" s="199"/>
      <c r="DT31" s="199"/>
      <c r="DU31" s="199"/>
      <c r="DV31" s="199"/>
      <c r="DW31" s="199"/>
      <c r="DX31" s="199"/>
      <c r="DY31" s="199"/>
      <c r="DZ31" s="199"/>
      <c r="EA31" s="199"/>
      <c r="EB31" s="199"/>
      <c r="EC31" s="199"/>
      <c r="ED31" s="199"/>
      <c r="EE31" s="199"/>
      <c r="EF31" s="199"/>
      <c r="EG31" s="199"/>
      <c r="EH31" s="199"/>
      <c r="EI31" s="199"/>
      <c r="EJ31" s="199"/>
      <c r="EK31" s="199"/>
      <c r="EL31" s="199"/>
      <c r="EM31" s="199"/>
      <c r="EN31" s="199"/>
      <c r="EO31" s="199"/>
      <c r="EP31" s="199"/>
      <c r="EQ31" s="199"/>
      <c r="ER31" s="199"/>
      <c r="ES31" s="199"/>
      <c r="ET31" s="199"/>
      <c r="EU31" s="199"/>
      <c r="EV31" s="199"/>
      <c r="EW31" s="199"/>
      <c r="EX31" s="199"/>
      <c r="EY31" s="199"/>
      <c r="EZ31" s="199"/>
      <c r="FA31" s="199"/>
      <c r="FB31" s="199"/>
      <c r="FC31" s="199"/>
      <c r="FD31" s="199"/>
      <c r="FE31" s="199"/>
      <c r="FF31" s="199"/>
      <c r="FG31" s="199"/>
      <c r="FH31" s="199"/>
    </row>
    <row r="32" spans="1:164" s="13" customFormat="1" ht="29.25" customHeight="1" x14ac:dyDescent="0.2">
      <c r="A32" s="150">
        <v>26</v>
      </c>
      <c r="B32" s="127" t="s">
        <v>391</v>
      </c>
      <c r="C32" s="140" t="s">
        <v>487</v>
      </c>
      <c r="D32" s="127" t="s">
        <v>390</v>
      </c>
      <c r="E32" s="127" t="s">
        <v>390</v>
      </c>
      <c r="F32" s="150" t="s">
        <v>222</v>
      </c>
      <c r="G32" s="128">
        <v>16000</v>
      </c>
      <c r="H32" s="151">
        <v>0</v>
      </c>
      <c r="I32" s="128">
        <f t="shared" si="0"/>
        <v>16000</v>
      </c>
      <c r="J32" s="145">
        <v>0</v>
      </c>
      <c r="K32" s="145">
        <v>0</v>
      </c>
      <c r="L32" s="145">
        <v>0</v>
      </c>
      <c r="M32" s="186">
        <v>3338.33</v>
      </c>
      <c r="N32" s="128">
        <f t="shared" si="1"/>
        <v>3338.33</v>
      </c>
      <c r="O32" s="128">
        <f t="shared" si="2"/>
        <v>12661.67</v>
      </c>
      <c r="P32" s="187"/>
      <c r="Q32" s="187"/>
      <c r="R32" s="187"/>
      <c r="S32" s="188" t="s">
        <v>492</v>
      </c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00"/>
      <c r="FE32" s="200"/>
      <c r="FF32" s="200"/>
      <c r="FG32" s="200"/>
      <c r="FH32" s="200"/>
    </row>
    <row r="33" spans="1:164" s="13" customFormat="1" ht="29.25" customHeight="1" x14ac:dyDescent="0.2">
      <c r="A33" s="150">
        <v>27</v>
      </c>
      <c r="B33" s="127" t="s">
        <v>419</v>
      </c>
      <c r="C33" s="140" t="s">
        <v>487</v>
      </c>
      <c r="D33" s="185" t="s">
        <v>390</v>
      </c>
      <c r="E33" s="127" t="s">
        <v>390</v>
      </c>
      <c r="F33" s="150" t="s">
        <v>222</v>
      </c>
      <c r="G33" s="128">
        <v>16000</v>
      </c>
      <c r="H33" s="151">
        <v>0</v>
      </c>
      <c r="I33" s="128">
        <f t="shared" si="0"/>
        <v>16000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28">
        <f t="shared" si="2"/>
        <v>16000</v>
      </c>
      <c r="P33" s="187"/>
      <c r="Q33" s="187"/>
      <c r="R33" s="187"/>
      <c r="S33" s="188" t="s">
        <v>492</v>
      </c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  <c r="DO33" s="200"/>
      <c r="DP33" s="200"/>
      <c r="DQ33" s="200"/>
      <c r="DR33" s="200"/>
      <c r="DS33" s="200"/>
      <c r="DT33" s="200"/>
      <c r="DU33" s="200"/>
      <c r="DV33" s="200"/>
      <c r="DW33" s="200"/>
      <c r="DX33" s="200"/>
      <c r="DY33" s="200"/>
      <c r="DZ33" s="200"/>
      <c r="EA33" s="200"/>
      <c r="EB33" s="200"/>
      <c r="EC33" s="200"/>
      <c r="ED33" s="200"/>
      <c r="EE33" s="200"/>
      <c r="EF33" s="200"/>
      <c r="EG33" s="200"/>
      <c r="EH33" s="200"/>
      <c r="EI33" s="200"/>
      <c r="EJ33" s="200"/>
      <c r="EK33" s="200"/>
      <c r="EL33" s="200"/>
      <c r="EM33" s="200"/>
      <c r="EN33" s="200"/>
      <c r="EO33" s="200"/>
      <c r="EP33" s="200"/>
      <c r="EQ33" s="200"/>
      <c r="ER33" s="200"/>
      <c r="ES33" s="200"/>
      <c r="ET33" s="200"/>
      <c r="EU33" s="200"/>
      <c r="EV33" s="200"/>
      <c r="EW33" s="200"/>
      <c r="EX33" s="200"/>
      <c r="EY33" s="200"/>
      <c r="EZ33" s="200"/>
      <c r="FA33" s="200"/>
      <c r="FB33" s="200"/>
      <c r="FC33" s="200"/>
      <c r="FD33" s="200"/>
      <c r="FE33" s="200"/>
      <c r="FF33" s="200"/>
      <c r="FG33" s="200"/>
      <c r="FH33" s="200"/>
    </row>
    <row r="34" spans="1:164" s="13" customFormat="1" ht="29.25" customHeight="1" x14ac:dyDescent="0.2">
      <c r="A34" s="150">
        <v>28</v>
      </c>
      <c r="B34" s="127" t="s">
        <v>418</v>
      </c>
      <c r="C34" s="140" t="s">
        <v>487</v>
      </c>
      <c r="D34" s="185" t="s">
        <v>390</v>
      </c>
      <c r="E34" s="127" t="s">
        <v>390</v>
      </c>
      <c r="F34" s="150" t="s">
        <v>222</v>
      </c>
      <c r="G34" s="128">
        <v>12000</v>
      </c>
      <c r="H34" s="151">
        <v>0</v>
      </c>
      <c r="I34" s="128">
        <f t="shared" si="0"/>
        <v>12000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28">
        <f t="shared" si="2"/>
        <v>12000</v>
      </c>
      <c r="P34" s="187"/>
      <c r="Q34" s="187"/>
      <c r="R34" s="187"/>
      <c r="S34" s="188" t="s">
        <v>492</v>
      </c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00"/>
      <c r="FE34" s="200"/>
      <c r="FF34" s="200"/>
      <c r="FG34" s="200"/>
      <c r="FH34" s="200"/>
    </row>
    <row r="35" spans="1:164" s="13" customFormat="1" ht="29.25" customHeight="1" x14ac:dyDescent="0.2">
      <c r="A35" s="150">
        <v>29</v>
      </c>
      <c r="B35" s="127" t="s">
        <v>417</v>
      </c>
      <c r="C35" s="140" t="s">
        <v>487</v>
      </c>
      <c r="D35" s="185" t="s">
        <v>390</v>
      </c>
      <c r="E35" s="127" t="s">
        <v>390</v>
      </c>
      <c r="F35" s="150" t="s">
        <v>222</v>
      </c>
      <c r="G35" s="128">
        <v>16000</v>
      </c>
      <c r="H35" s="151">
        <v>0</v>
      </c>
      <c r="I35" s="128">
        <f t="shared" si="0"/>
        <v>16000</v>
      </c>
      <c r="J35" s="145">
        <v>0</v>
      </c>
      <c r="K35" s="145">
        <v>0</v>
      </c>
      <c r="L35" s="145">
        <v>0</v>
      </c>
      <c r="M35" s="128">
        <v>8214.73</v>
      </c>
      <c r="N35" s="128">
        <f t="shared" si="1"/>
        <v>8214.73</v>
      </c>
      <c r="O35" s="128">
        <f t="shared" si="2"/>
        <v>7785.27</v>
      </c>
      <c r="P35" s="187"/>
      <c r="Q35" s="187"/>
      <c r="R35" s="187"/>
      <c r="S35" s="188" t="s">
        <v>492</v>
      </c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  <c r="DI35" s="200"/>
      <c r="DJ35" s="200"/>
      <c r="DK35" s="200"/>
      <c r="DL35" s="200"/>
      <c r="DM35" s="200"/>
      <c r="DN35" s="200"/>
      <c r="DO35" s="200"/>
      <c r="DP35" s="200"/>
      <c r="DQ35" s="200"/>
      <c r="DR35" s="200"/>
      <c r="DS35" s="200"/>
      <c r="DT35" s="200"/>
      <c r="DU35" s="200"/>
      <c r="DV35" s="200"/>
      <c r="DW35" s="200"/>
      <c r="DX35" s="200"/>
      <c r="DY35" s="200"/>
      <c r="DZ35" s="200"/>
      <c r="EA35" s="200"/>
      <c r="EB35" s="200"/>
      <c r="EC35" s="200"/>
      <c r="ED35" s="200"/>
      <c r="EE35" s="200"/>
      <c r="EF35" s="200"/>
      <c r="EG35" s="200"/>
      <c r="EH35" s="200"/>
      <c r="EI35" s="200"/>
      <c r="EJ35" s="200"/>
      <c r="EK35" s="200"/>
      <c r="EL35" s="200"/>
      <c r="EM35" s="200"/>
      <c r="EN35" s="200"/>
      <c r="EO35" s="200"/>
      <c r="EP35" s="200"/>
      <c r="EQ35" s="200"/>
      <c r="ER35" s="200"/>
      <c r="ES35" s="200"/>
      <c r="ET35" s="200"/>
      <c r="EU35" s="200"/>
      <c r="EV35" s="200"/>
      <c r="EW35" s="200"/>
      <c r="EX35" s="200"/>
      <c r="EY35" s="200"/>
      <c r="EZ35" s="200"/>
      <c r="FA35" s="200"/>
      <c r="FB35" s="200"/>
      <c r="FC35" s="200"/>
      <c r="FD35" s="200"/>
      <c r="FE35" s="200"/>
      <c r="FF35" s="200"/>
      <c r="FG35" s="200"/>
      <c r="FH35" s="200"/>
    </row>
    <row r="36" spans="1:164" s="13" customFormat="1" ht="29.25" customHeight="1" x14ac:dyDescent="0.2">
      <c r="A36" s="150">
        <v>30</v>
      </c>
      <c r="B36" s="127" t="s">
        <v>416</v>
      </c>
      <c r="C36" s="140" t="s">
        <v>487</v>
      </c>
      <c r="D36" s="185" t="s">
        <v>390</v>
      </c>
      <c r="E36" s="127" t="s">
        <v>390</v>
      </c>
      <c r="F36" s="150" t="s">
        <v>222</v>
      </c>
      <c r="G36" s="128">
        <v>12000</v>
      </c>
      <c r="H36" s="151">
        <v>0</v>
      </c>
      <c r="I36" s="128">
        <f t="shared" si="0"/>
        <v>12000</v>
      </c>
      <c r="J36" s="145">
        <v>0</v>
      </c>
      <c r="K36" s="145">
        <v>0</v>
      </c>
      <c r="L36" s="145">
        <v>0</v>
      </c>
      <c r="M36" s="128">
        <v>4606.0200000000004</v>
      </c>
      <c r="N36" s="128">
        <f t="shared" si="1"/>
        <v>4606.0200000000004</v>
      </c>
      <c r="O36" s="128">
        <f t="shared" si="2"/>
        <v>7393.98</v>
      </c>
      <c r="P36" s="187"/>
      <c r="Q36" s="187"/>
      <c r="R36" s="187"/>
      <c r="S36" s="188" t="s">
        <v>492</v>
      </c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</row>
    <row r="37" spans="1:164" s="13" customFormat="1" ht="29.25" customHeight="1" x14ac:dyDescent="0.2">
      <c r="A37" s="150">
        <v>31</v>
      </c>
      <c r="B37" s="127" t="s">
        <v>415</v>
      </c>
      <c r="C37" s="140" t="s">
        <v>487</v>
      </c>
      <c r="D37" s="185" t="s">
        <v>390</v>
      </c>
      <c r="E37" s="127" t="s">
        <v>390</v>
      </c>
      <c r="F37" s="150" t="s">
        <v>222</v>
      </c>
      <c r="G37" s="128">
        <v>12000</v>
      </c>
      <c r="H37" s="151">
        <v>0</v>
      </c>
      <c r="I37" s="128">
        <f t="shared" si="0"/>
        <v>12000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28">
        <f t="shared" si="2"/>
        <v>12000</v>
      </c>
      <c r="P37" s="187"/>
      <c r="Q37" s="187"/>
      <c r="R37" s="187"/>
      <c r="S37" s="188" t="s">
        <v>492</v>
      </c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  <c r="FF37" s="200"/>
      <c r="FG37" s="200"/>
      <c r="FH37" s="200"/>
    </row>
    <row r="38" spans="1:164" s="13" customFormat="1" ht="29.25" customHeight="1" x14ac:dyDescent="0.2">
      <c r="A38" s="150">
        <v>32</v>
      </c>
      <c r="B38" s="127" t="s">
        <v>414</v>
      </c>
      <c r="C38" s="140" t="s">
        <v>487</v>
      </c>
      <c r="D38" s="185" t="s">
        <v>390</v>
      </c>
      <c r="E38" s="127" t="s">
        <v>390</v>
      </c>
      <c r="F38" s="150" t="s">
        <v>222</v>
      </c>
      <c r="G38" s="128">
        <v>12000</v>
      </c>
      <c r="H38" s="151">
        <v>0</v>
      </c>
      <c r="I38" s="128">
        <f t="shared" si="0"/>
        <v>12000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28">
        <f t="shared" si="2"/>
        <v>12000</v>
      </c>
      <c r="P38" s="187"/>
      <c r="Q38" s="187"/>
      <c r="R38" s="187"/>
      <c r="S38" s="188" t="s">
        <v>492</v>
      </c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</row>
    <row r="39" spans="1:164" s="13" customFormat="1" ht="29.25" customHeight="1" x14ac:dyDescent="0.2">
      <c r="A39" s="150">
        <v>33</v>
      </c>
      <c r="B39" s="127" t="s">
        <v>413</v>
      </c>
      <c r="C39" s="140" t="s">
        <v>487</v>
      </c>
      <c r="D39" s="185" t="s">
        <v>390</v>
      </c>
      <c r="E39" s="127" t="s">
        <v>390</v>
      </c>
      <c r="F39" s="150" t="s">
        <v>221</v>
      </c>
      <c r="G39" s="128">
        <v>12000</v>
      </c>
      <c r="H39" s="151">
        <v>0</v>
      </c>
      <c r="I39" s="128">
        <f t="shared" si="0"/>
        <v>12000</v>
      </c>
      <c r="J39" s="145">
        <v>0</v>
      </c>
      <c r="K39" s="145">
        <v>0</v>
      </c>
      <c r="L39" s="145">
        <v>0</v>
      </c>
      <c r="M39" s="186">
        <v>2200</v>
      </c>
      <c r="N39" s="145">
        <v>0</v>
      </c>
      <c r="O39" s="128">
        <f t="shared" si="2"/>
        <v>12000</v>
      </c>
      <c r="P39" s="187"/>
      <c r="Q39" s="187"/>
      <c r="R39" s="187"/>
      <c r="S39" s="188" t="s">
        <v>492</v>
      </c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</row>
    <row r="40" spans="1:164" s="13" customFormat="1" ht="29.25" customHeight="1" x14ac:dyDescent="0.2">
      <c r="A40" s="150">
        <v>34</v>
      </c>
      <c r="B40" s="127" t="s">
        <v>411</v>
      </c>
      <c r="C40" s="140" t="s">
        <v>487</v>
      </c>
      <c r="D40" s="185" t="s">
        <v>212</v>
      </c>
      <c r="E40" s="127" t="s">
        <v>212</v>
      </c>
      <c r="F40" s="150" t="s">
        <v>221</v>
      </c>
      <c r="G40" s="128">
        <v>100000</v>
      </c>
      <c r="H40" s="151">
        <v>0</v>
      </c>
      <c r="I40" s="128">
        <f t="shared" si="0"/>
        <v>100000</v>
      </c>
      <c r="J40" s="145">
        <v>0</v>
      </c>
      <c r="K40" s="128">
        <v>13582.87</v>
      </c>
      <c r="L40" s="145">
        <v>0</v>
      </c>
      <c r="M40" s="186">
        <v>5242.3</v>
      </c>
      <c r="N40" s="128">
        <f t="shared" si="1"/>
        <v>18825.170000000002</v>
      </c>
      <c r="O40" s="128">
        <f t="shared" si="2"/>
        <v>81174.83</v>
      </c>
      <c r="P40" s="187"/>
      <c r="Q40" s="187"/>
      <c r="R40" s="187"/>
      <c r="S40" s="188" t="s">
        <v>492</v>
      </c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</row>
    <row r="41" spans="1:164" s="13" customFormat="1" ht="29.25" customHeight="1" x14ac:dyDescent="0.2">
      <c r="A41" s="150">
        <v>35</v>
      </c>
      <c r="B41" s="127" t="s">
        <v>409</v>
      </c>
      <c r="C41" s="140" t="s">
        <v>487</v>
      </c>
      <c r="D41" s="185" t="s">
        <v>390</v>
      </c>
      <c r="E41" s="127" t="s">
        <v>390</v>
      </c>
      <c r="F41" s="150" t="s">
        <v>221</v>
      </c>
      <c r="G41" s="128">
        <v>12000</v>
      </c>
      <c r="H41" s="151">
        <v>0</v>
      </c>
      <c r="I41" s="128">
        <f t="shared" si="0"/>
        <v>12000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28">
        <f t="shared" si="2"/>
        <v>12000</v>
      </c>
      <c r="P41" s="187"/>
      <c r="Q41" s="187"/>
      <c r="R41" s="187"/>
      <c r="S41" s="188" t="s">
        <v>492</v>
      </c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</row>
    <row r="42" spans="1:164" s="13" customFormat="1" ht="29.25" customHeight="1" x14ac:dyDescent="0.2">
      <c r="A42" s="150">
        <v>36</v>
      </c>
      <c r="B42" s="127" t="s">
        <v>408</v>
      </c>
      <c r="C42" s="140" t="s">
        <v>487</v>
      </c>
      <c r="D42" s="185" t="s">
        <v>390</v>
      </c>
      <c r="E42" s="127" t="s">
        <v>390</v>
      </c>
      <c r="F42" s="150" t="s">
        <v>222</v>
      </c>
      <c r="G42" s="128">
        <v>16000</v>
      </c>
      <c r="H42" s="151">
        <v>0</v>
      </c>
      <c r="I42" s="128">
        <f t="shared" si="0"/>
        <v>16000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28">
        <f t="shared" si="2"/>
        <v>16000</v>
      </c>
      <c r="P42" s="187"/>
      <c r="Q42" s="187"/>
      <c r="R42" s="187"/>
      <c r="S42" s="188" t="s">
        <v>492</v>
      </c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</row>
    <row r="43" spans="1:164" s="13" customFormat="1" ht="29.25" customHeight="1" x14ac:dyDescent="0.2">
      <c r="A43" s="150">
        <v>37</v>
      </c>
      <c r="B43" s="127" t="s">
        <v>407</v>
      </c>
      <c r="C43" s="140" t="s">
        <v>487</v>
      </c>
      <c r="D43" s="185" t="s">
        <v>390</v>
      </c>
      <c r="E43" s="127" t="s">
        <v>390</v>
      </c>
      <c r="F43" s="150" t="s">
        <v>222</v>
      </c>
      <c r="G43" s="128">
        <v>12000</v>
      </c>
      <c r="H43" s="151">
        <v>0</v>
      </c>
      <c r="I43" s="128">
        <f t="shared" si="0"/>
        <v>12000</v>
      </c>
      <c r="J43" s="145">
        <v>0</v>
      </c>
      <c r="K43" s="145">
        <v>0</v>
      </c>
      <c r="L43" s="145">
        <v>0</v>
      </c>
      <c r="M43" s="186">
        <v>2695.95</v>
      </c>
      <c r="N43" s="128">
        <f t="shared" si="1"/>
        <v>2695.95</v>
      </c>
      <c r="O43" s="128">
        <f t="shared" si="2"/>
        <v>9304.0499999999993</v>
      </c>
      <c r="P43" s="187"/>
      <c r="Q43" s="187"/>
      <c r="R43" s="187"/>
      <c r="S43" s="188" t="s">
        <v>492</v>
      </c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</row>
    <row r="44" spans="1:164" s="18" customFormat="1" ht="29.25" customHeight="1" x14ac:dyDescent="0.2">
      <c r="A44" s="150">
        <v>38</v>
      </c>
      <c r="B44" s="127" t="s">
        <v>406</v>
      </c>
      <c r="C44" s="140" t="s">
        <v>487</v>
      </c>
      <c r="D44" s="185" t="s">
        <v>390</v>
      </c>
      <c r="E44" s="127" t="s">
        <v>390</v>
      </c>
      <c r="F44" s="150" t="s">
        <v>222</v>
      </c>
      <c r="G44" s="128">
        <v>12000</v>
      </c>
      <c r="H44" s="151">
        <v>0</v>
      </c>
      <c r="I44" s="128">
        <f t="shared" si="0"/>
        <v>12000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28">
        <f t="shared" si="2"/>
        <v>12000</v>
      </c>
      <c r="P44" s="187"/>
      <c r="Q44" s="187"/>
      <c r="R44" s="187"/>
      <c r="S44" s="188" t="s">
        <v>492</v>
      </c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199"/>
      <c r="AS44" s="199"/>
      <c r="AT44" s="199"/>
      <c r="AU44" s="199"/>
      <c r="AV44" s="199"/>
      <c r="AW44" s="199"/>
      <c r="AX44" s="199"/>
      <c r="AY44" s="199"/>
      <c r="AZ44" s="199"/>
      <c r="BA44" s="199"/>
      <c r="BB44" s="199"/>
      <c r="BC44" s="199"/>
      <c r="BD44" s="199"/>
      <c r="BE44" s="199"/>
      <c r="BF44" s="199"/>
      <c r="BG44" s="199"/>
      <c r="BH44" s="199"/>
      <c r="BI44" s="199"/>
      <c r="BJ44" s="199"/>
      <c r="BK44" s="199"/>
      <c r="BL44" s="199"/>
      <c r="BM44" s="199"/>
      <c r="BN44" s="199"/>
      <c r="BO44" s="199"/>
      <c r="BP44" s="199"/>
      <c r="BQ44" s="199"/>
      <c r="BR44" s="199"/>
      <c r="BS44" s="199"/>
      <c r="BT44" s="199"/>
      <c r="BU44" s="199"/>
      <c r="BV44" s="199"/>
      <c r="BW44" s="199"/>
      <c r="BX44" s="199"/>
      <c r="BY44" s="199"/>
      <c r="BZ44" s="199"/>
      <c r="CA44" s="199"/>
      <c r="CB44" s="199"/>
      <c r="CC44" s="199"/>
      <c r="CD44" s="199"/>
      <c r="CE44" s="199"/>
      <c r="CF44" s="199"/>
      <c r="CG44" s="199"/>
      <c r="CH44" s="199"/>
      <c r="CI44" s="199"/>
      <c r="CJ44" s="199"/>
      <c r="CK44" s="199"/>
      <c r="CL44" s="199"/>
      <c r="CM44" s="199"/>
      <c r="CN44" s="199"/>
      <c r="CO44" s="199"/>
      <c r="CP44" s="199"/>
      <c r="CQ44" s="199"/>
      <c r="CR44" s="199"/>
      <c r="CS44" s="199"/>
      <c r="CT44" s="199"/>
      <c r="CU44" s="199"/>
      <c r="CV44" s="199"/>
      <c r="CW44" s="199"/>
      <c r="CX44" s="199"/>
      <c r="CY44" s="199"/>
      <c r="CZ44" s="199"/>
      <c r="DA44" s="199"/>
      <c r="DB44" s="199"/>
      <c r="DC44" s="199"/>
      <c r="DD44" s="199"/>
      <c r="DE44" s="199"/>
      <c r="DF44" s="199"/>
      <c r="DG44" s="199"/>
      <c r="DH44" s="199"/>
      <c r="DI44" s="199"/>
      <c r="DJ44" s="199"/>
      <c r="DK44" s="199"/>
      <c r="DL44" s="199"/>
      <c r="DM44" s="199"/>
      <c r="DN44" s="199"/>
      <c r="DO44" s="199"/>
      <c r="DP44" s="199"/>
      <c r="DQ44" s="199"/>
      <c r="DR44" s="199"/>
      <c r="DS44" s="199"/>
      <c r="DT44" s="199"/>
      <c r="DU44" s="199"/>
      <c r="DV44" s="199"/>
      <c r="DW44" s="199"/>
      <c r="DX44" s="199"/>
      <c r="DY44" s="199"/>
      <c r="DZ44" s="199"/>
      <c r="EA44" s="199"/>
      <c r="EB44" s="199"/>
      <c r="EC44" s="199"/>
      <c r="ED44" s="199"/>
      <c r="EE44" s="199"/>
      <c r="EF44" s="199"/>
      <c r="EG44" s="199"/>
      <c r="EH44" s="199"/>
      <c r="EI44" s="199"/>
      <c r="EJ44" s="199"/>
      <c r="EK44" s="199"/>
      <c r="EL44" s="199"/>
      <c r="EM44" s="199"/>
      <c r="EN44" s="199"/>
      <c r="EO44" s="199"/>
      <c r="EP44" s="199"/>
      <c r="EQ44" s="199"/>
      <c r="ER44" s="199"/>
      <c r="ES44" s="199"/>
      <c r="ET44" s="199"/>
      <c r="EU44" s="199"/>
      <c r="EV44" s="199"/>
      <c r="EW44" s="199"/>
      <c r="EX44" s="199"/>
      <c r="EY44" s="199"/>
      <c r="EZ44" s="199"/>
      <c r="FA44" s="199"/>
      <c r="FB44" s="199"/>
      <c r="FC44" s="199"/>
      <c r="FD44" s="199"/>
      <c r="FE44" s="199"/>
      <c r="FF44" s="199"/>
      <c r="FG44" s="199"/>
      <c r="FH44" s="199"/>
    </row>
    <row r="45" spans="1:164" s="18" customFormat="1" ht="29.25" customHeight="1" x14ac:dyDescent="0.2">
      <c r="A45" s="150">
        <v>39</v>
      </c>
      <c r="B45" s="127" t="s">
        <v>405</v>
      </c>
      <c r="C45" s="140" t="s">
        <v>487</v>
      </c>
      <c r="D45" s="185" t="s">
        <v>390</v>
      </c>
      <c r="E45" s="127" t="s">
        <v>390</v>
      </c>
      <c r="F45" s="150" t="s">
        <v>221</v>
      </c>
      <c r="G45" s="128">
        <v>16000</v>
      </c>
      <c r="H45" s="151">
        <v>0</v>
      </c>
      <c r="I45" s="128">
        <f t="shared" si="0"/>
        <v>16000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28">
        <f t="shared" si="2"/>
        <v>16000</v>
      </c>
      <c r="P45" s="187"/>
      <c r="Q45" s="187"/>
      <c r="R45" s="187"/>
      <c r="S45" s="188" t="s">
        <v>492</v>
      </c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199"/>
      <c r="CH45" s="199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199"/>
      <c r="DA45" s="199"/>
      <c r="DB45" s="199"/>
      <c r="DC45" s="199"/>
      <c r="DD45" s="199"/>
      <c r="DE45" s="199"/>
      <c r="DF45" s="199"/>
      <c r="DG45" s="199"/>
      <c r="DH45" s="199"/>
      <c r="DI45" s="199"/>
      <c r="DJ45" s="199"/>
      <c r="DK45" s="199"/>
      <c r="DL45" s="199"/>
      <c r="DM45" s="199"/>
      <c r="DN45" s="199"/>
      <c r="DO45" s="199"/>
      <c r="DP45" s="199"/>
      <c r="DQ45" s="199"/>
      <c r="DR45" s="199"/>
      <c r="DS45" s="199"/>
      <c r="DT45" s="199"/>
      <c r="DU45" s="199"/>
      <c r="DV45" s="199"/>
      <c r="DW45" s="199"/>
      <c r="DX45" s="199"/>
      <c r="DY45" s="199"/>
      <c r="DZ45" s="199"/>
      <c r="EA45" s="199"/>
      <c r="EB45" s="199"/>
      <c r="EC45" s="199"/>
      <c r="ED45" s="199"/>
      <c r="EE45" s="199"/>
      <c r="EF45" s="199"/>
      <c r="EG45" s="199"/>
      <c r="EH45" s="199"/>
      <c r="EI45" s="199"/>
      <c r="EJ45" s="199"/>
      <c r="EK45" s="199"/>
      <c r="EL45" s="199"/>
      <c r="EM45" s="199"/>
      <c r="EN45" s="199"/>
      <c r="EO45" s="199"/>
      <c r="EP45" s="199"/>
      <c r="EQ45" s="199"/>
      <c r="ER45" s="199"/>
      <c r="ES45" s="199"/>
      <c r="ET45" s="199"/>
      <c r="EU45" s="199"/>
      <c r="EV45" s="199"/>
      <c r="EW45" s="199"/>
      <c r="EX45" s="199"/>
      <c r="EY45" s="199"/>
      <c r="EZ45" s="199"/>
      <c r="FA45" s="199"/>
      <c r="FB45" s="199"/>
      <c r="FC45" s="199"/>
      <c r="FD45" s="199"/>
      <c r="FE45" s="199"/>
      <c r="FF45" s="199"/>
      <c r="FG45" s="199"/>
      <c r="FH45" s="199"/>
    </row>
    <row r="46" spans="1:164" s="18" customFormat="1" ht="29.25" customHeight="1" x14ac:dyDescent="0.2">
      <c r="A46" s="150">
        <v>40</v>
      </c>
      <c r="B46" s="127" t="s">
        <v>404</v>
      </c>
      <c r="C46" s="140" t="s">
        <v>487</v>
      </c>
      <c r="D46" s="185" t="s">
        <v>486</v>
      </c>
      <c r="E46" s="127" t="s">
        <v>486</v>
      </c>
      <c r="F46" s="150" t="s">
        <v>222</v>
      </c>
      <c r="G46" s="128">
        <v>40000</v>
      </c>
      <c r="H46" s="151">
        <v>0</v>
      </c>
      <c r="I46" s="128">
        <f t="shared" si="0"/>
        <v>40000</v>
      </c>
      <c r="J46" s="145">
        <v>0</v>
      </c>
      <c r="K46" s="145">
        <v>797.25</v>
      </c>
      <c r="L46" s="145">
        <v>0</v>
      </c>
      <c r="M46" s="186">
        <v>4391.91</v>
      </c>
      <c r="N46" s="128">
        <f t="shared" si="1"/>
        <v>5189.16</v>
      </c>
      <c r="O46" s="128">
        <f t="shared" si="2"/>
        <v>34810.839999999997</v>
      </c>
      <c r="P46" s="187"/>
      <c r="Q46" s="187"/>
      <c r="R46" s="187"/>
      <c r="S46" s="188" t="s">
        <v>492</v>
      </c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199"/>
      <c r="BO46" s="199"/>
      <c r="BP46" s="199"/>
      <c r="BQ46" s="199"/>
      <c r="BR46" s="199"/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199"/>
      <c r="CF46" s="199"/>
      <c r="CG46" s="199"/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199"/>
      <c r="DG46" s="199"/>
      <c r="DH46" s="199"/>
      <c r="DI46" s="199"/>
      <c r="DJ46" s="199"/>
      <c r="DK46" s="199"/>
      <c r="DL46" s="199"/>
      <c r="DM46" s="199"/>
      <c r="DN46" s="199"/>
      <c r="DO46" s="199"/>
      <c r="DP46" s="199"/>
      <c r="DQ46" s="199"/>
      <c r="DR46" s="199"/>
      <c r="DS46" s="199"/>
      <c r="DT46" s="199"/>
      <c r="DU46" s="199"/>
      <c r="DV46" s="199"/>
      <c r="DW46" s="199"/>
      <c r="DX46" s="199"/>
      <c r="DY46" s="199"/>
      <c r="DZ46" s="199"/>
      <c r="EA46" s="199"/>
      <c r="EB46" s="199"/>
      <c r="EC46" s="199"/>
      <c r="ED46" s="199"/>
      <c r="EE46" s="199"/>
      <c r="EF46" s="199"/>
      <c r="EG46" s="199"/>
      <c r="EH46" s="199"/>
      <c r="EI46" s="199"/>
      <c r="EJ46" s="199"/>
      <c r="EK46" s="199"/>
      <c r="EL46" s="199"/>
      <c r="EM46" s="199"/>
      <c r="EN46" s="199"/>
      <c r="EO46" s="199"/>
      <c r="EP46" s="199"/>
      <c r="EQ46" s="199"/>
      <c r="ER46" s="199"/>
      <c r="ES46" s="199"/>
      <c r="ET46" s="199"/>
      <c r="EU46" s="199"/>
      <c r="EV46" s="199"/>
      <c r="EW46" s="199"/>
      <c r="EX46" s="199"/>
      <c r="EY46" s="199"/>
      <c r="EZ46" s="199"/>
      <c r="FA46" s="199"/>
      <c r="FB46" s="199"/>
      <c r="FC46" s="199"/>
      <c r="FD46" s="199"/>
      <c r="FE46" s="199"/>
      <c r="FF46" s="199"/>
      <c r="FG46" s="199"/>
      <c r="FH46" s="199"/>
    </row>
    <row r="47" spans="1:164" s="18" customFormat="1" ht="29.25" customHeight="1" x14ac:dyDescent="0.2">
      <c r="A47" s="150">
        <v>41</v>
      </c>
      <c r="B47" s="127" t="s">
        <v>403</v>
      </c>
      <c r="C47" s="140" t="s">
        <v>487</v>
      </c>
      <c r="D47" s="185" t="s">
        <v>390</v>
      </c>
      <c r="E47" s="127" t="s">
        <v>390</v>
      </c>
      <c r="F47" s="150" t="s">
        <v>222</v>
      </c>
      <c r="G47" s="128">
        <v>16000</v>
      </c>
      <c r="H47" s="151">
        <v>0</v>
      </c>
      <c r="I47" s="128">
        <f t="shared" si="0"/>
        <v>16000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28">
        <f t="shared" si="2"/>
        <v>16000</v>
      </c>
      <c r="P47" s="187"/>
      <c r="Q47" s="187"/>
      <c r="R47" s="187"/>
      <c r="S47" s="188" t="s">
        <v>492</v>
      </c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199"/>
      <c r="BQ47" s="199"/>
      <c r="BR47" s="199"/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199"/>
      <c r="CF47" s="199"/>
      <c r="CG47" s="199"/>
      <c r="CH47" s="199"/>
      <c r="CI47" s="199"/>
      <c r="CJ47" s="199"/>
      <c r="CK47" s="199"/>
      <c r="CL47" s="199"/>
      <c r="CM47" s="199"/>
      <c r="CN47" s="199"/>
      <c r="CO47" s="199"/>
      <c r="CP47" s="199"/>
      <c r="CQ47" s="199"/>
      <c r="CR47" s="199"/>
      <c r="CS47" s="199"/>
      <c r="CT47" s="199"/>
      <c r="CU47" s="199"/>
      <c r="CV47" s="199"/>
      <c r="CW47" s="199"/>
      <c r="CX47" s="199"/>
      <c r="CY47" s="199"/>
      <c r="CZ47" s="199"/>
      <c r="DA47" s="199"/>
      <c r="DB47" s="199"/>
      <c r="DC47" s="199"/>
      <c r="DD47" s="199"/>
      <c r="DE47" s="199"/>
      <c r="DF47" s="199"/>
      <c r="DG47" s="199"/>
      <c r="DH47" s="199"/>
      <c r="DI47" s="199"/>
      <c r="DJ47" s="199"/>
      <c r="DK47" s="199"/>
      <c r="DL47" s="199"/>
      <c r="DM47" s="199"/>
      <c r="DN47" s="199"/>
      <c r="DO47" s="199"/>
      <c r="DP47" s="199"/>
      <c r="DQ47" s="199"/>
      <c r="DR47" s="199"/>
      <c r="DS47" s="199"/>
      <c r="DT47" s="199"/>
      <c r="DU47" s="199"/>
      <c r="DV47" s="199"/>
      <c r="DW47" s="199"/>
      <c r="DX47" s="199"/>
      <c r="DY47" s="199"/>
      <c r="DZ47" s="199"/>
      <c r="EA47" s="199"/>
      <c r="EB47" s="199"/>
      <c r="EC47" s="199"/>
      <c r="ED47" s="199"/>
      <c r="EE47" s="199"/>
      <c r="EF47" s="199"/>
      <c r="EG47" s="199"/>
      <c r="EH47" s="199"/>
      <c r="EI47" s="199"/>
      <c r="EJ47" s="199"/>
      <c r="EK47" s="199"/>
      <c r="EL47" s="199"/>
      <c r="EM47" s="199"/>
      <c r="EN47" s="199"/>
      <c r="EO47" s="199"/>
      <c r="EP47" s="199"/>
      <c r="EQ47" s="199"/>
      <c r="ER47" s="199"/>
      <c r="ES47" s="199"/>
      <c r="ET47" s="199"/>
      <c r="EU47" s="199"/>
      <c r="EV47" s="199"/>
      <c r="EW47" s="199"/>
      <c r="EX47" s="199"/>
      <c r="EY47" s="199"/>
      <c r="EZ47" s="199"/>
      <c r="FA47" s="199"/>
      <c r="FB47" s="199"/>
      <c r="FC47" s="199"/>
      <c r="FD47" s="199"/>
      <c r="FE47" s="199"/>
      <c r="FF47" s="199"/>
      <c r="FG47" s="199"/>
      <c r="FH47" s="199"/>
    </row>
    <row r="48" spans="1:164" s="18" customFormat="1" ht="29.25" customHeight="1" x14ac:dyDescent="0.2">
      <c r="A48" s="150">
        <v>42</v>
      </c>
      <c r="B48" s="127" t="s">
        <v>402</v>
      </c>
      <c r="C48" s="140" t="s">
        <v>487</v>
      </c>
      <c r="D48" s="185" t="s">
        <v>486</v>
      </c>
      <c r="E48" s="127" t="s">
        <v>486</v>
      </c>
      <c r="F48" s="150" t="s">
        <v>222</v>
      </c>
      <c r="G48" s="128">
        <v>40000</v>
      </c>
      <c r="H48" s="151">
        <v>0</v>
      </c>
      <c r="I48" s="128">
        <f t="shared" si="0"/>
        <v>40000</v>
      </c>
      <c r="J48" s="145">
        <v>0</v>
      </c>
      <c r="K48" s="145">
        <v>797.25</v>
      </c>
      <c r="L48" s="145">
        <v>0</v>
      </c>
      <c r="M48" s="186">
        <v>5535.62</v>
      </c>
      <c r="N48" s="128">
        <f t="shared" si="1"/>
        <v>6332.87</v>
      </c>
      <c r="O48" s="128">
        <f t="shared" si="2"/>
        <v>33667.129999999997</v>
      </c>
      <c r="P48" s="187"/>
      <c r="Q48" s="187"/>
      <c r="R48" s="187"/>
      <c r="S48" s="188" t="s">
        <v>492</v>
      </c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199"/>
      <c r="BQ48" s="199"/>
      <c r="BR48" s="199"/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199"/>
      <c r="CF48" s="199"/>
      <c r="CG48" s="199"/>
      <c r="CH48" s="199"/>
      <c r="CI48" s="199"/>
      <c r="CJ48" s="199"/>
      <c r="CK48" s="199"/>
      <c r="CL48" s="199"/>
      <c r="CM48" s="199"/>
      <c r="CN48" s="199"/>
      <c r="CO48" s="199"/>
      <c r="CP48" s="199"/>
      <c r="CQ48" s="199"/>
      <c r="CR48" s="199"/>
      <c r="CS48" s="199"/>
      <c r="CT48" s="199"/>
      <c r="CU48" s="199"/>
      <c r="CV48" s="199"/>
      <c r="CW48" s="199"/>
      <c r="CX48" s="199"/>
      <c r="CY48" s="199"/>
      <c r="CZ48" s="199"/>
      <c r="DA48" s="199"/>
      <c r="DB48" s="199"/>
      <c r="DC48" s="199"/>
      <c r="DD48" s="199"/>
      <c r="DE48" s="199"/>
      <c r="DF48" s="199"/>
      <c r="DG48" s="199"/>
      <c r="DH48" s="199"/>
      <c r="DI48" s="199"/>
      <c r="DJ48" s="199"/>
      <c r="DK48" s="199"/>
      <c r="DL48" s="199"/>
      <c r="DM48" s="199"/>
      <c r="DN48" s="199"/>
      <c r="DO48" s="199"/>
      <c r="DP48" s="199"/>
      <c r="DQ48" s="199"/>
      <c r="DR48" s="199"/>
      <c r="DS48" s="199"/>
      <c r="DT48" s="199"/>
      <c r="DU48" s="199"/>
      <c r="DV48" s="199"/>
      <c r="DW48" s="199"/>
      <c r="DX48" s="199"/>
      <c r="DY48" s="199"/>
      <c r="DZ48" s="199"/>
      <c r="EA48" s="199"/>
      <c r="EB48" s="199"/>
      <c r="EC48" s="199"/>
      <c r="ED48" s="199"/>
      <c r="EE48" s="199"/>
      <c r="EF48" s="199"/>
      <c r="EG48" s="199"/>
      <c r="EH48" s="199"/>
      <c r="EI48" s="199"/>
      <c r="EJ48" s="199"/>
      <c r="EK48" s="199"/>
      <c r="EL48" s="199"/>
      <c r="EM48" s="199"/>
      <c r="EN48" s="199"/>
      <c r="EO48" s="199"/>
      <c r="EP48" s="199"/>
      <c r="EQ48" s="199"/>
      <c r="ER48" s="199"/>
      <c r="ES48" s="199"/>
      <c r="ET48" s="199"/>
      <c r="EU48" s="199"/>
      <c r="EV48" s="199"/>
      <c r="EW48" s="199"/>
      <c r="EX48" s="199"/>
      <c r="EY48" s="199"/>
      <c r="EZ48" s="199"/>
      <c r="FA48" s="199"/>
      <c r="FB48" s="199"/>
      <c r="FC48" s="199"/>
      <c r="FD48" s="199"/>
      <c r="FE48" s="199"/>
      <c r="FF48" s="199"/>
      <c r="FG48" s="199"/>
      <c r="FH48" s="199"/>
    </row>
    <row r="49" spans="1:164" s="18" customFormat="1" ht="29.25" customHeight="1" x14ac:dyDescent="0.2">
      <c r="A49" s="150">
        <v>43</v>
      </c>
      <c r="B49" s="127" t="s">
        <v>401</v>
      </c>
      <c r="C49" s="140" t="s">
        <v>487</v>
      </c>
      <c r="D49" s="185" t="s">
        <v>485</v>
      </c>
      <c r="E49" s="127" t="s">
        <v>485</v>
      </c>
      <c r="F49" s="150" t="s">
        <v>222</v>
      </c>
      <c r="G49" s="128">
        <v>85000</v>
      </c>
      <c r="H49" s="151">
        <v>0</v>
      </c>
      <c r="I49" s="128">
        <f t="shared" si="0"/>
        <v>85000</v>
      </c>
      <c r="J49" s="145">
        <v>0</v>
      </c>
      <c r="K49" s="128">
        <v>9832.8700000000008</v>
      </c>
      <c r="L49" s="145">
        <v>0</v>
      </c>
      <c r="M49" s="186">
        <v>2781.58</v>
      </c>
      <c r="N49" s="128">
        <f t="shared" si="1"/>
        <v>12614.45</v>
      </c>
      <c r="O49" s="128">
        <f t="shared" si="2"/>
        <v>72385.55</v>
      </c>
      <c r="P49" s="187"/>
      <c r="Q49" s="187"/>
      <c r="R49" s="187"/>
      <c r="S49" s="188" t="s">
        <v>492</v>
      </c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199"/>
      <c r="CH49" s="199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9"/>
      <c r="CU49" s="199"/>
      <c r="CV49" s="199"/>
      <c r="CW49" s="199"/>
      <c r="CX49" s="199"/>
      <c r="CY49" s="199"/>
      <c r="CZ49" s="199"/>
      <c r="DA49" s="199"/>
      <c r="DB49" s="199"/>
      <c r="DC49" s="199"/>
      <c r="DD49" s="199"/>
      <c r="DE49" s="199"/>
      <c r="DF49" s="199"/>
      <c r="DG49" s="199"/>
      <c r="DH49" s="199"/>
      <c r="DI49" s="199"/>
      <c r="DJ49" s="199"/>
      <c r="DK49" s="199"/>
      <c r="DL49" s="199"/>
      <c r="DM49" s="199"/>
      <c r="DN49" s="199"/>
      <c r="DO49" s="199"/>
      <c r="DP49" s="199"/>
      <c r="DQ49" s="199"/>
      <c r="DR49" s="199"/>
      <c r="DS49" s="199"/>
      <c r="DT49" s="199"/>
      <c r="DU49" s="199"/>
      <c r="DV49" s="199"/>
      <c r="DW49" s="199"/>
      <c r="DX49" s="199"/>
      <c r="DY49" s="199"/>
      <c r="DZ49" s="199"/>
      <c r="EA49" s="199"/>
      <c r="EB49" s="199"/>
      <c r="EC49" s="199"/>
      <c r="ED49" s="199"/>
      <c r="EE49" s="199"/>
      <c r="EF49" s="199"/>
      <c r="EG49" s="199"/>
      <c r="EH49" s="199"/>
      <c r="EI49" s="199"/>
      <c r="EJ49" s="199"/>
      <c r="EK49" s="199"/>
      <c r="EL49" s="199"/>
      <c r="EM49" s="199"/>
      <c r="EN49" s="199"/>
      <c r="EO49" s="199"/>
      <c r="EP49" s="199"/>
      <c r="EQ49" s="199"/>
      <c r="ER49" s="199"/>
      <c r="ES49" s="199"/>
      <c r="ET49" s="199"/>
      <c r="EU49" s="199"/>
      <c r="EV49" s="199"/>
      <c r="EW49" s="199"/>
      <c r="EX49" s="199"/>
      <c r="EY49" s="199"/>
      <c r="EZ49" s="199"/>
      <c r="FA49" s="199"/>
      <c r="FB49" s="199"/>
      <c r="FC49" s="199"/>
      <c r="FD49" s="199"/>
      <c r="FE49" s="199"/>
      <c r="FF49" s="199"/>
      <c r="FG49" s="199"/>
      <c r="FH49" s="199"/>
    </row>
    <row r="50" spans="1:164" s="18" customFormat="1" ht="29.25" customHeight="1" x14ac:dyDescent="0.2">
      <c r="A50" s="150">
        <v>44</v>
      </c>
      <c r="B50" s="127" t="s">
        <v>399</v>
      </c>
      <c r="C50" s="140" t="s">
        <v>487</v>
      </c>
      <c r="D50" s="185" t="s">
        <v>390</v>
      </c>
      <c r="E50" s="127" t="s">
        <v>390</v>
      </c>
      <c r="F50" s="150" t="s">
        <v>222</v>
      </c>
      <c r="G50" s="128">
        <v>16000</v>
      </c>
      <c r="H50" s="151">
        <v>0</v>
      </c>
      <c r="I50" s="128">
        <f t="shared" si="0"/>
        <v>16000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28">
        <f t="shared" si="2"/>
        <v>16000</v>
      </c>
      <c r="P50" s="187"/>
      <c r="Q50" s="187"/>
      <c r="R50" s="187"/>
      <c r="S50" s="188" t="s">
        <v>492</v>
      </c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199"/>
      <c r="BU50" s="199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199"/>
      <c r="CH50" s="199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9"/>
      <c r="CU50" s="199"/>
      <c r="CV50" s="199"/>
      <c r="CW50" s="199"/>
      <c r="CX50" s="199"/>
      <c r="CY50" s="199"/>
      <c r="CZ50" s="199"/>
      <c r="DA50" s="199"/>
      <c r="DB50" s="199"/>
      <c r="DC50" s="199"/>
      <c r="DD50" s="199"/>
      <c r="DE50" s="199"/>
      <c r="DF50" s="199"/>
      <c r="DG50" s="199"/>
      <c r="DH50" s="199"/>
      <c r="DI50" s="199"/>
      <c r="DJ50" s="199"/>
      <c r="DK50" s="199"/>
      <c r="DL50" s="199"/>
      <c r="DM50" s="199"/>
      <c r="DN50" s="199"/>
      <c r="DO50" s="199"/>
      <c r="DP50" s="199"/>
      <c r="DQ50" s="199"/>
      <c r="DR50" s="199"/>
      <c r="DS50" s="199"/>
      <c r="DT50" s="199"/>
      <c r="DU50" s="199"/>
      <c r="DV50" s="199"/>
      <c r="DW50" s="199"/>
      <c r="DX50" s="199"/>
      <c r="DY50" s="199"/>
      <c r="DZ50" s="199"/>
      <c r="EA50" s="199"/>
      <c r="EB50" s="199"/>
      <c r="EC50" s="199"/>
      <c r="ED50" s="199"/>
      <c r="EE50" s="199"/>
      <c r="EF50" s="199"/>
      <c r="EG50" s="199"/>
      <c r="EH50" s="199"/>
      <c r="EI50" s="199"/>
      <c r="EJ50" s="199"/>
      <c r="EK50" s="199"/>
      <c r="EL50" s="199"/>
      <c r="EM50" s="199"/>
      <c r="EN50" s="199"/>
      <c r="EO50" s="199"/>
      <c r="EP50" s="199"/>
      <c r="EQ50" s="199"/>
      <c r="ER50" s="199"/>
      <c r="ES50" s="199"/>
      <c r="ET50" s="199"/>
      <c r="EU50" s="199"/>
      <c r="EV50" s="199"/>
      <c r="EW50" s="199"/>
      <c r="EX50" s="199"/>
      <c r="EY50" s="199"/>
      <c r="EZ50" s="199"/>
      <c r="FA50" s="199"/>
      <c r="FB50" s="199"/>
      <c r="FC50" s="199"/>
      <c r="FD50" s="199"/>
      <c r="FE50" s="199"/>
      <c r="FF50" s="199"/>
      <c r="FG50" s="199"/>
      <c r="FH50" s="199"/>
    </row>
    <row r="51" spans="1:164" s="135" customFormat="1" ht="29.25" customHeight="1" x14ac:dyDescent="0.2">
      <c r="A51" s="150">
        <v>45</v>
      </c>
      <c r="B51" s="127" t="s">
        <v>398</v>
      </c>
      <c r="C51" s="140" t="s">
        <v>487</v>
      </c>
      <c r="D51" s="185" t="s">
        <v>390</v>
      </c>
      <c r="E51" s="127" t="s">
        <v>390</v>
      </c>
      <c r="F51" s="150" t="s">
        <v>222</v>
      </c>
      <c r="G51" s="128">
        <v>16000</v>
      </c>
      <c r="H51" s="151">
        <v>0</v>
      </c>
      <c r="I51" s="128">
        <f t="shared" si="0"/>
        <v>16000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28">
        <f t="shared" si="2"/>
        <v>16000</v>
      </c>
      <c r="P51" s="187"/>
      <c r="Q51" s="187"/>
      <c r="R51" s="187"/>
      <c r="S51" s="188" t="s">
        <v>492</v>
      </c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199"/>
      <c r="EE51" s="199"/>
      <c r="EF51" s="199"/>
      <c r="EG51" s="199"/>
      <c r="EH51" s="199"/>
      <c r="EI51" s="199"/>
      <c r="EJ51" s="199"/>
      <c r="EK51" s="199"/>
      <c r="EL51" s="199"/>
      <c r="EM51" s="199"/>
      <c r="EN51" s="199"/>
      <c r="EO51" s="199"/>
      <c r="EP51" s="199"/>
      <c r="EQ51" s="199"/>
      <c r="ER51" s="199"/>
      <c r="ES51" s="199"/>
      <c r="ET51" s="199"/>
      <c r="EU51" s="199"/>
      <c r="EV51" s="199"/>
      <c r="EW51" s="199"/>
      <c r="EX51" s="199"/>
      <c r="EY51" s="199"/>
      <c r="EZ51" s="199"/>
      <c r="FA51" s="199"/>
      <c r="FB51" s="199"/>
      <c r="FC51" s="199"/>
      <c r="FD51" s="199"/>
      <c r="FE51" s="199"/>
      <c r="FF51" s="199"/>
      <c r="FG51" s="199"/>
      <c r="FH51" s="199"/>
    </row>
    <row r="52" spans="1:164" s="135" customFormat="1" ht="29.25" customHeight="1" x14ac:dyDescent="0.2">
      <c r="A52" s="150">
        <v>46</v>
      </c>
      <c r="B52" s="127" t="s">
        <v>397</v>
      </c>
      <c r="C52" s="140" t="s">
        <v>487</v>
      </c>
      <c r="D52" s="185" t="s">
        <v>390</v>
      </c>
      <c r="E52" s="127" t="s">
        <v>390</v>
      </c>
      <c r="F52" s="150" t="s">
        <v>222</v>
      </c>
      <c r="G52" s="128">
        <v>16000</v>
      </c>
      <c r="H52" s="151">
        <v>0</v>
      </c>
      <c r="I52" s="128">
        <f t="shared" si="0"/>
        <v>16000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28">
        <f t="shared" si="2"/>
        <v>16000</v>
      </c>
      <c r="P52" s="187"/>
      <c r="Q52" s="187"/>
      <c r="R52" s="187"/>
      <c r="S52" s="188" t="s">
        <v>492</v>
      </c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V52" s="199"/>
      <c r="AW52" s="199"/>
      <c r="AX52" s="199"/>
      <c r="AY52" s="199"/>
      <c r="AZ52" s="199"/>
      <c r="BA52" s="199"/>
      <c r="BB52" s="199"/>
      <c r="BC52" s="199"/>
      <c r="BD52" s="199"/>
      <c r="BE52" s="199"/>
      <c r="BF52" s="199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199"/>
      <c r="BR52" s="199"/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199"/>
      <c r="CF52" s="199"/>
      <c r="CG52" s="199"/>
      <c r="CH52" s="199"/>
      <c r="CI52" s="199"/>
      <c r="CJ52" s="199"/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199"/>
      <c r="EE52" s="199"/>
      <c r="EF52" s="199"/>
      <c r="EG52" s="199"/>
      <c r="EH52" s="199"/>
      <c r="EI52" s="199"/>
      <c r="EJ52" s="199"/>
      <c r="EK52" s="199"/>
      <c r="EL52" s="199"/>
      <c r="EM52" s="199"/>
      <c r="EN52" s="199"/>
      <c r="EO52" s="199"/>
      <c r="EP52" s="199"/>
      <c r="EQ52" s="199"/>
      <c r="ER52" s="199"/>
      <c r="ES52" s="199"/>
      <c r="ET52" s="199"/>
      <c r="EU52" s="199"/>
      <c r="EV52" s="199"/>
      <c r="EW52" s="199"/>
      <c r="EX52" s="199"/>
      <c r="EY52" s="199"/>
      <c r="EZ52" s="199"/>
      <c r="FA52" s="199"/>
      <c r="FB52" s="199"/>
      <c r="FC52" s="199"/>
      <c r="FD52" s="199"/>
      <c r="FE52" s="199"/>
      <c r="FF52" s="199"/>
      <c r="FG52" s="199"/>
      <c r="FH52" s="199"/>
    </row>
    <row r="53" spans="1:164" s="137" customFormat="1" ht="29.25" customHeight="1" x14ac:dyDescent="0.2">
      <c r="A53" s="150">
        <v>47</v>
      </c>
      <c r="B53" s="127" t="s">
        <v>396</v>
      </c>
      <c r="C53" s="140" t="s">
        <v>487</v>
      </c>
      <c r="D53" s="185" t="s">
        <v>390</v>
      </c>
      <c r="E53" s="127" t="s">
        <v>390</v>
      </c>
      <c r="F53" s="150" t="s">
        <v>222</v>
      </c>
      <c r="G53" s="128">
        <v>12000</v>
      </c>
      <c r="H53" s="151">
        <v>0</v>
      </c>
      <c r="I53" s="128">
        <f t="shared" si="0"/>
        <v>12000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28">
        <f t="shared" si="2"/>
        <v>12000</v>
      </c>
      <c r="P53" s="187"/>
      <c r="Q53" s="187"/>
      <c r="R53" s="187"/>
      <c r="S53" s="188" t="s">
        <v>492</v>
      </c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  <c r="DO53" s="201"/>
      <c r="DP53" s="201"/>
      <c r="DQ53" s="201"/>
      <c r="DR53" s="201"/>
      <c r="DS53" s="201"/>
      <c r="DT53" s="201"/>
      <c r="DU53" s="201"/>
      <c r="DV53" s="201"/>
      <c r="DW53" s="201"/>
      <c r="DX53" s="201"/>
      <c r="DY53" s="201"/>
      <c r="DZ53" s="201"/>
      <c r="EA53" s="201"/>
      <c r="EB53" s="201"/>
      <c r="EC53" s="201"/>
      <c r="ED53" s="201"/>
      <c r="EE53" s="201"/>
      <c r="EF53" s="201"/>
      <c r="EG53" s="201"/>
      <c r="EH53" s="201"/>
      <c r="EI53" s="201"/>
      <c r="EJ53" s="201"/>
      <c r="EK53" s="201"/>
      <c r="EL53" s="201"/>
      <c r="EM53" s="201"/>
      <c r="EN53" s="201"/>
      <c r="EO53" s="201"/>
      <c r="EP53" s="201"/>
      <c r="EQ53" s="201"/>
      <c r="ER53" s="201"/>
      <c r="ES53" s="201"/>
      <c r="ET53" s="201"/>
      <c r="EU53" s="201"/>
      <c r="EV53" s="201"/>
      <c r="EW53" s="201"/>
      <c r="EX53" s="201"/>
      <c r="EY53" s="201"/>
      <c r="EZ53" s="201"/>
      <c r="FA53" s="201"/>
      <c r="FB53" s="201"/>
      <c r="FC53" s="201"/>
      <c r="FD53" s="201"/>
      <c r="FE53" s="201"/>
      <c r="FF53" s="201"/>
      <c r="FG53" s="201"/>
      <c r="FH53" s="201"/>
    </row>
    <row r="54" spans="1:164" s="137" customFormat="1" ht="29.25" customHeight="1" x14ac:dyDescent="0.2">
      <c r="A54" s="150">
        <v>48</v>
      </c>
      <c r="B54" s="127" t="s">
        <v>471</v>
      </c>
      <c r="C54" s="140" t="s">
        <v>487</v>
      </c>
      <c r="D54" s="185" t="s">
        <v>390</v>
      </c>
      <c r="E54" s="127" t="s">
        <v>390</v>
      </c>
      <c r="F54" s="150" t="s">
        <v>222</v>
      </c>
      <c r="G54" s="128">
        <v>25000</v>
      </c>
      <c r="H54" s="151">
        <v>0</v>
      </c>
      <c r="I54" s="128">
        <f t="shared" si="0"/>
        <v>25000</v>
      </c>
      <c r="J54" s="145">
        <v>0</v>
      </c>
      <c r="K54" s="145">
        <v>0</v>
      </c>
      <c r="L54" s="145">
        <v>0</v>
      </c>
      <c r="M54" s="186">
        <v>7016.85</v>
      </c>
      <c r="N54" s="128">
        <f t="shared" si="1"/>
        <v>7016.85</v>
      </c>
      <c r="O54" s="128">
        <f t="shared" si="2"/>
        <v>17983.150000000001</v>
      </c>
      <c r="P54" s="187"/>
      <c r="Q54" s="187"/>
      <c r="R54" s="187"/>
      <c r="S54" s="188" t="s">
        <v>492</v>
      </c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  <c r="FF54" s="201"/>
      <c r="FG54" s="201"/>
      <c r="FH54" s="201"/>
    </row>
    <row r="55" spans="1:164" s="18" customFormat="1" ht="29.25" customHeight="1" x14ac:dyDescent="0.2">
      <c r="A55" s="150">
        <v>49</v>
      </c>
      <c r="B55" s="127" t="s">
        <v>494</v>
      </c>
      <c r="C55" s="140" t="s">
        <v>487</v>
      </c>
      <c r="D55" s="185" t="s">
        <v>474</v>
      </c>
      <c r="E55" s="127" t="s">
        <v>474</v>
      </c>
      <c r="F55" s="150" t="s">
        <v>222</v>
      </c>
      <c r="G55" s="128">
        <v>16000</v>
      </c>
      <c r="H55" s="151">
        <v>0</v>
      </c>
      <c r="I55" s="128">
        <f t="shared" si="0"/>
        <v>16000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28">
        <f t="shared" si="2"/>
        <v>16000</v>
      </c>
      <c r="P55" s="187"/>
      <c r="Q55" s="187"/>
      <c r="R55" s="187"/>
      <c r="S55" s="188" t="s">
        <v>492</v>
      </c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  <c r="AM55" s="199"/>
      <c r="AN55" s="199"/>
      <c r="AO55" s="199"/>
      <c r="AP55" s="199"/>
      <c r="AQ55" s="199"/>
      <c r="AR55" s="199"/>
      <c r="AS55" s="199"/>
      <c r="AT55" s="199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199"/>
      <c r="BF55" s="199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199"/>
      <c r="CH55" s="199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9"/>
      <c r="CU55" s="199"/>
      <c r="CV55" s="199"/>
      <c r="CW55" s="199"/>
      <c r="CX55" s="199"/>
      <c r="CY55" s="199"/>
      <c r="CZ55" s="199"/>
      <c r="DA55" s="199"/>
      <c r="DB55" s="199"/>
      <c r="DC55" s="199"/>
      <c r="DD55" s="199"/>
      <c r="DE55" s="199"/>
      <c r="DF55" s="199"/>
      <c r="DG55" s="199"/>
      <c r="DH55" s="199"/>
      <c r="DI55" s="199"/>
      <c r="DJ55" s="199"/>
      <c r="DK55" s="199"/>
      <c r="DL55" s="199"/>
      <c r="DM55" s="199"/>
      <c r="DN55" s="199"/>
      <c r="DO55" s="199"/>
      <c r="DP55" s="199"/>
      <c r="DQ55" s="199"/>
      <c r="DR55" s="199"/>
      <c r="DS55" s="199"/>
      <c r="DT55" s="199"/>
      <c r="DU55" s="199"/>
      <c r="DV55" s="199"/>
      <c r="DW55" s="199"/>
      <c r="DX55" s="199"/>
      <c r="DY55" s="199"/>
      <c r="DZ55" s="199"/>
      <c r="EA55" s="199"/>
      <c r="EB55" s="199"/>
      <c r="EC55" s="199"/>
      <c r="ED55" s="199"/>
      <c r="EE55" s="199"/>
      <c r="EF55" s="199"/>
      <c r="EG55" s="199"/>
      <c r="EH55" s="199"/>
      <c r="EI55" s="199"/>
      <c r="EJ55" s="199"/>
      <c r="EK55" s="199"/>
      <c r="EL55" s="199"/>
      <c r="EM55" s="199"/>
      <c r="EN55" s="199"/>
      <c r="EO55" s="199"/>
      <c r="EP55" s="199"/>
      <c r="EQ55" s="199"/>
      <c r="ER55" s="199"/>
      <c r="ES55" s="199"/>
      <c r="ET55" s="199"/>
      <c r="EU55" s="199"/>
      <c r="EV55" s="199"/>
      <c r="EW55" s="199"/>
      <c r="EX55" s="199"/>
      <c r="EY55" s="199"/>
      <c r="EZ55" s="199"/>
      <c r="FA55" s="199"/>
      <c r="FB55" s="199"/>
      <c r="FC55" s="199"/>
      <c r="FD55" s="199"/>
      <c r="FE55" s="199"/>
      <c r="FF55" s="199"/>
      <c r="FG55" s="199"/>
      <c r="FH55" s="199"/>
    </row>
    <row r="56" spans="1:164" s="148" customFormat="1" ht="29.25" customHeight="1" x14ac:dyDescent="0.2">
      <c r="A56" s="150">
        <v>50</v>
      </c>
      <c r="B56" s="127" t="s">
        <v>507</v>
      </c>
      <c r="C56" s="140" t="s">
        <v>487</v>
      </c>
      <c r="D56" s="185" t="s">
        <v>485</v>
      </c>
      <c r="E56" s="127" t="s">
        <v>485</v>
      </c>
      <c r="F56" s="150" t="s">
        <v>222</v>
      </c>
      <c r="G56" s="128">
        <v>50000</v>
      </c>
      <c r="H56" s="151">
        <v>0</v>
      </c>
      <c r="I56" s="128">
        <f t="shared" ref="I56" si="3">+G56+H56</f>
        <v>50000</v>
      </c>
      <c r="J56" s="145">
        <v>0</v>
      </c>
      <c r="K56" s="186">
        <v>2297.25</v>
      </c>
      <c r="L56" s="145">
        <v>0</v>
      </c>
      <c r="M56" s="145">
        <v>0</v>
      </c>
      <c r="N56" s="145">
        <v>2297.25</v>
      </c>
      <c r="O56" s="128">
        <f t="shared" ref="O56" si="4">+I56-N56</f>
        <v>47702.75</v>
      </c>
      <c r="P56" s="187"/>
      <c r="Q56" s="187"/>
      <c r="R56" s="187"/>
      <c r="S56" s="188" t="s">
        <v>492</v>
      </c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  <c r="DQ56" s="201"/>
      <c r="DR56" s="201"/>
      <c r="DS56" s="201"/>
      <c r="DT56" s="201"/>
      <c r="DU56" s="201"/>
      <c r="DV56" s="201"/>
      <c r="DW56" s="201"/>
      <c r="DX56" s="201"/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1"/>
      <c r="EK56" s="201"/>
      <c r="EL56" s="201"/>
      <c r="EM56" s="201"/>
      <c r="EN56" s="201"/>
      <c r="EO56" s="201"/>
      <c r="EP56" s="201"/>
      <c r="EQ56" s="201"/>
      <c r="ER56" s="201"/>
      <c r="ES56" s="201"/>
      <c r="ET56" s="201"/>
      <c r="EU56" s="201"/>
      <c r="EV56" s="201"/>
      <c r="EW56" s="201"/>
      <c r="EX56" s="201"/>
      <c r="EY56" s="201"/>
      <c r="EZ56" s="201"/>
      <c r="FA56" s="201"/>
      <c r="FB56" s="201"/>
      <c r="FC56" s="201"/>
      <c r="FD56" s="201"/>
      <c r="FE56" s="201"/>
      <c r="FF56" s="201"/>
      <c r="FG56" s="201"/>
      <c r="FH56" s="201"/>
    </row>
    <row r="57" spans="1:164" s="125" customFormat="1" ht="29.25" customHeight="1" x14ac:dyDescent="0.2">
      <c r="A57" s="150">
        <v>51</v>
      </c>
      <c r="B57" s="127" t="s">
        <v>395</v>
      </c>
      <c r="C57" s="140" t="s">
        <v>487</v>
      </c>
      <c r="D57" s="185" t="s">
        <v>390</v>
      </c>
      <c r="E57" s="127" t="s">
        <v>390</v>
      </c>
      <c r="F57" s="150" t="s">
        <v>221</v>
      </c>
      <c r="G57" s="128">
        <v>12000</v>
      </c>
      <c r="H57" s="151">
        <v>0</v>
      </c>
      <c r="I57" s="128">
        <f t="shared" si="0"/>
        <v>12000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28">
        <f t="shared" si="2"/>
        <v>12000</v>
      </c>
      <c r="P57" s="187"/>
      <c r="Q57" s="187"/>
      <c r="R57" s="187"/>
      <c r="S57" s="188" t="s">
        <v>492</v>
      </c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199"/>
      <c r="BU57" s="199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199"/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199"/>
      <c r="DG57" s="199"/>
      <c r="DH57" s="199"/>
      <c r="DI57" s="199"/>
      <c r="DJ57" s="199"/>
      <c r="DK57" s="199"/>
      <c r="DL57" s="199"/>
      <c r="DM57" s="199"/>
      <c r="DN57" s="199"/>
      <c r="DO57" s="199"/>
      <c r="DP57" s="199"/>
      <c r="DQ57" s="199"/>
      <c r="DR57" s="199"/>
      <c r="DS57" s="199"/>
      <c r="DT57" s="199"/>
      <c r="DU57" s="199"/>
      <c r="DV57" s="199"/>
      <c r="DW57" s="199"/>
      <c r="DX57" s="199"/>
      <c r="DY57" s="199"/>
      <c r="DZ57" s="199"/>
      <c r="EA57" s="199"/>
      <c r="EB57" s="199"/>
      <c r="EC57" s="199"/>
      <c r="ED57" s="199"/>
      <c r="EE57" s="199"/>
      <c r="EF57" s="199"/>
      <c r="EG57" s="199"/>
      <c r="EH57" s="199"/>
      <c r="EI57" s="199"/>
      <c r="EJ57" s="199"/>
      <c r="EK57" s="199"/>
      <c r="EL57" s="199"/>
      <c r="EM57" s="199"/>
      <c r="EN57" s="199"/>
      <c r="EO57" s="199"/>
      <c r="EP57" s="199"/>
      <c r="EQ57" s="199"/>
      <c r="ER57" s="199"/>
      <c r="ES57" s="199"/>
      <c r="ET57" s="199"/>
      <c r="EU57" s="199"/>
      <c r="EV57" s="199"/>
      <c r="EW57" s="199"/>
      <c r="EX57" s="199"/>
      <c r="EY57" s="199"/>
      <c r="EZ57" s="199"/>
      <c r="FA57" s="199"/>
      <c r="FB57" s="199"/>
      <c r="FC57" s="199"/>
      <c r="FD57" s="199"/>
      <c r="FE57" s="199"/>
      <c r="FF57" s="199"/>
      <c r="FG57" s="199"/>
      <c r="FH57" s="199"/>
    </row>
    <row r="58" spans="1:164" s="129" customFormat="1" ht="29.25" customHeight="1" x14ac:dyDescent="0.2">
      <c r="A58" s="150">
        <v>52</v>
      </c>
      <c r="B58" s="127" t="s">
        <v>425</v>
      </c>
      <c r="C58" s="140" t="s">
        <v>512</v>
      </c>
      <c r="D58" s="140" t="s">
        <v>10</v>
      </c>
      <c r="E58" s="127" t="s">
        <v>390</v>
      </c>
      <c r="F58" s="150" t="s">
        <v>222</v>
      </c>
      <c r="G58" s="128">
        <v>24000</v>
      </c>
      <c r="H58" s="151">
        <v>0</v>
      </c>
      <c r="I58" s="128">
        <f t="shared" si="0"/>
        <v>24000</v>
      </c>
      <c r="J58" s="145">
        <v>0</v>
      </c>
      <c r="K58" s="145">
        <v>0</v>
      </c>
      <c r="L58" s="145">
        <v>0</v>
      </c>
      <c r="M58" s="128">
        <v>9456.42</v>
      </c>
      <c r="N58" s="128">
        <f t="shared" si="1"/>
        <v>9456.42</v>
      </c>
      <c r="O58" s="128">
        <f t="shared" si="2"/>
        <v>14543.58</v>
      </c>
      <c r="P58" s="187"/>
      <c r="Q58" s="187"/>
      <c r="R58" s="187"/>
      <c r="S58" s="188" t="s">
        <v>492</v>
      </c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</row>
    <row r="59" spans="1:164" s="129" customFormat="1" ht="29.25" customHeight="1" x14ac:dyDescent="0.2">
      <c r="A59" s="150">
        <v>53</v>
      </c>
      <c r="B59" s="143" t="s">
        <v>451</v>
      </c>
      <c r="C59" s="144" t="s">
        <v>511</v>
      </c>
      <c r="D59" s="144" t="s">
        <v>10</v>
      </c>
      <c r="E59" s="143" t="s">
        <v>390</v>
      </c>
      <c r="F59" s="193" t="s">
        <v>222</v>
      </c>
      <c r="G59" s="146">
        <v>24000</v>
      </c>
      <c r="H59" s="152">
        <v>0</v>
      </c>
      <c r="I59" s="146">
        <f>+G59+H59</f>
        <v>24000</v>
      </c>
      <c r="J59" s="147">
        <v>0</v>
      </c>
      <c r="K59" s="147">
        <v>0</v>
      </c>
      <c r="L59" s="147">
        <v>0</v>
      </c>
      <c r="M59" s="146">
        <v>11928.46</v>
      </c>
      <c r="N59" s="146">
        <f>+J59+K59+L59+M59</f>
        <v>11928.46</v>
      </c>
      <c r="O59" s="146">
        <f>+I59-N59</f>
        <v>12071.54</v>
      </c>
      <c r="P59" s="187"/>
      <c r="Q59" s="187"/>
      <c r="R59" s="187"/>
      <c r="S59" s="188" t="s">
        <v>492</v>
      </c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</row>
    <row r="60" spans="1:164" s="18" customFormat="1" ht="29.25" customHeight="1" x14ac:dyDescent="0.2">
      <c r="A60" s="150">
        <v>54</v>
      </c>
      <c r="B60" s="127" t="s">
        <v>427</v>
      </c>
      <c r="C60" s="140" t="s">
        <v>488</v>
      </c>
      <c r="D60" s="185" t="s">
        <v>436</v>
      </c>
      <c r="E60" s="127" t="s">
        <v>436</v>
      </c>
      <c r="F60" s="150" t="s">
        <v>222</v>
      </c>
      <c r="G60" s="128">
        <v>150000</v>
      </c>
      <c r="H60" s="151">
        <v>0</v>
      </c>
      <c r="I60" s="128">
        <f t="shared" si="0"/>
        <v>150000</v>
      </c>
      <c r="J60" s="145">
        <v>0</v>
      </c>
      <c r="K60" s="128">
        <v>26082.87</v>
      </c>
      <c r="L60" s="145">
        <v>0</v>
      </c>
      <c r="M60" s="186">
        <v>10000</v>
      </c>
      <c r="N60" s="128">
        <f t="shared" si="1"/>
        <v>36082.869999999995</v>
      </c>
      <c r="O60" s="128">
        <f t="shared" si="2"/>
        <v>113917.13</v>
      </c>
      <c r="P60" s="187"/>
      <c r="Q60" s="187"/>
      <c r="R60" s="187"/>
      <c r="S60" s="188" t="s">
        <v>492</v>
      </c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C60" s="199"/>
      <c r="DD60" s="199"/>
      <c r="DE60" s="199"/>
      <c r="DF60" s="199"/>
      <c r="DG60" s="199"/>
      <c r="DH60" s="199"/>
      <c r="DI60" s="199"/>
      <c r="DJ60" s="199"/>
      <c r="DK60" s="199"/>
      <c r="DL60" s="199"/>
      <c r="DM60" s="199"/>
      <c r="DN60" s="199"/>
      <c r="DO60" s="199"/>
      <c r="DP60" s="199"/>
      <c r="DQ60" s="199"/>
      <c r="DR60" s="199"/>
      <c r="DS60" s="199"/>
      <c r="DT60" s="199"/>
      <c r="DU60" s="199"/>
      <c r="DV60" s="199"/>
      <c r="DW60" s="199"/>
      <c r="DX60" s="199"/>
      <c r="DY60" s="199"/>
      <c r="DZ60" s="199"/>
      <c r="EA60" s="199"/>
      <c r="EB60" s="199"/>
      <c r="EC60" s="199"/>
      <c r="ED60" s="199"/>
      <c r="EE60" s="199"/>
      <c r="EF60" s="199"/>
      <c r="EG60" s="199"/>
      <c r="EH60" s="199"/>
      <c r="EI60" s="199"/>
      <c r="EJ60" s="199"/>
      <c r="EK60" s="199"/>
      <c r="EL60" s="199"/>
      <c r="EM60" s="199"/>
      <c r="EN60" s="199"/>
      <c r="EO60" s="199"/>
      <c r="EP60" s="199"/>
      <c r="EQ60" s="199"/>
      <c r="ER60" s="199"/>
      <c r="ES60" s="199"/>
      <c r="ET60" s="199"/>
      <c r="EU60" s="199"/>
      <c r="EV60" s="199"/>
      <c r="EW60" s="199"/>
      <c r="EX60" s="199"/>
      <c r="EY60" s="199"/>
      <c r="EZ60" s="199"/>
      <c r="FA60" s="199"/>
      <c r="FB60" s="199"/>
      <c r="FC60" s="199"/>
      <c r="FD60" s="199"/>
      <c r="FE60" s="199"/>
      <c r="FF60" s="199"/>
      <c r="FG60" s="199"/>
      <c r="FH60" s="199"/>
    </row>
    <row r="61" spans="1:164" s="18" customFormat="1" ht="29.25" customHeight="1" x14ac:dyDescent="0.2">
      <c r="A61" s="150">
        <v>55</v>
      </c>
      <c r="B61" s="127" t="s">
        <v>428</v>
      </c>
      <c r="C61" s="140" t="s">
        <v>488</v>
      </c>
      <c r="D61" s="185" t="s">
        <v>390</v>
      </c>
      <c r="E61" s="127" t="s">
        <v>390</v>
      </c>
      <c r="F61" s="150" t="s">
        <v>221</v>
      </c>
      <c r="G61" s="128">
        <v>10000</v>
      </c>
      <c r="H61" s="151">
        <v>0</v>
      </c>
      <c r="I61" s="128">
        <f t="shared" si="0"/>
        <v>10000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28">
        <f t="shared" si="2"/>
        <v>10000</v>
      </c>
      <c r="P61" s="187"/>
      <c r="Q61" s="187"/>
      <c r="R61" s="187"/>
      <c r="S61" s="188" t="s">
        <v>492</v>
      </c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  <c r="AM61" s="199"/>
      <c r="AN61" s="199"/>
      <c r="AO61" s="199"/>
      <c r="AP61" s="199"/>
      <c r="AQ61" s="199"/>
      <c r="AR61" s="199"/>
      <c r="AS61" s="199"/>
      <c r="AT61" s="199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199"/>
      <c r="BF61" s="199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199"/>
      <c r="BU61" s="199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199"/>
      <c r="CH61" s="199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9"/>
      <c r="CU61" s="199"/>
      <c r="CV61" s="199"/>
      <c r="CW61" s="199"/>
      <c r="CX61" s="199"/>
      <c r="CY61" s="199"/>
      <c r="CZ61" s="199"/>
      <c r="DA61" s="199"/>
      <c r="DB61" s="199"/>
      <c r="DC61" s="199"/>
      <c r="DD61" s="199"/>
      <c r="DE61" s="199"/>
      <c r="DF61" s="199"/>
      <c r="DG61" s="199"/>
      <c r="DH61" s="199"/>
      <c r="DI61" s="199"/>
      <c r="DJ61" s="199"/>
      <c r="DK61" s="199"/>
      <c r="DL61" s="199"/>
      <c r="DM61" s="199"/>
      <c r="DN61" s="199"/>
      <c r="DO61" s="199"/>
      <c r="DP61" s="199"/>
      <c r="DQ61" s="199"/>
      <c r="DR61" s="199"/>
      <c r="DS61" s="199"/>
      <c r="DT61" s="199"/>
      <c r="DU61" s="199"/>
      <c r="DV61" s="199"/>
      <c r="DW61" s="199"/>
      <c r="DX61" s="199"/>
      <c r="DY61" s="199"/>
      <c r="DZ61" s="199"/>
      <c r="EA61" s="199"/>
      <c r="EB61" s="199"/>
      <c r="EC61" s="199"/>
      <c r="ED61" s="199"/>
      <c r="EE61" s="199"/>
      <c r="EF61" s="199"/>
      <c r="EG61" s="199"/>
      <c r="EH61" s="199"/>
      <c r="EI61" s="199"/>
      <c r="EJ61" s="199"/>
      <c r="EK61" s="199"/>
      <c r="EL61" s="199"/>
      <c r="EM61" s="199"/>
      <c r="EN61" s="199"/>
      <c r="EO61" s="199"/>
      <c r="EP61" s="199"/>
      <c r="EQ61" s="199"/>
      <c r="ER61" s="199"/>
      <c r="ES61" s="199"/>
      <c r="ET61" s="199"/>
      <c r="EU61" s="199"/>
      <c r="EV61" s="199"/>
      <c r="EW61" s="199"/>
      <c r="EX61" s="199"/>
      <c r="EY61" s="199"/>
      <c r="EZ61" s="199"/>
      <c r="FA61" s="199"/>
      <c r="FB61" s="199"/>
      <c r="FC61" s="199"/>
      <c r="FD61" s="199"/>
      <c r="FE61" s="199"/>
      <c r="FF61" s="199"/>
      <c r="FG61" s="199"/>
      <c r="FH61" s="199"/>
    </row>
    <row r="62" spans="1:164" s="18" customFormat="1" ht="29.25" customHeight="1" x14ac:dyDescent="0.2">
      <c r="A62" s="150">
        <v>56</v>
      </c>
      <c r="B62" s="127" t="s">
        <v>429</v>
      </c>
      <c r="C62" s="140" t="s">
        <v>488</v>
      </c>
      <c r="D62" s="185" t="s">
        <v>390</v>
      </c>
      <c r="E62" s="127" t="s">
        <v>390</v>
      </c>
      <c r="F62" s="150" t="s">
        <v>222</v>
      </c>
      <c r="G62" s="128">
        <v>12000</v>
      </c>
      <c r="H62" s="151">
        <v>0</v>
      </c>
      <c r="I62" s="128">
        <f t="shared" si="0"/>
        <v>12000</v>
      </c>
      <c r="J62" s="145">
        <v>0</v>
      </c>
      <c r="K62" s="145">
        <v>0</v>
      </c>
      <c r="L62" s="145">
        <v>0</v>
      </c>
      <c r="M62" s="145">
        <v>0</v>
      </c>
      <c r="N62" s="145">
        <v>0</v>
      </c>
      <c r="O62" s="128">
        <f t="shared" si="2"/>
        <v>12000</v>
      </c>
      <c r="P62" s="187"/>
      <c r="Q62" s="187"/>
      <c r="R62" s="187"/>
      <c r="S62" s="188" t="s">
        <v>492</v>
      </c>
      <c r="T62" s="199"/>
      <c r="U62" s="199"/>
      <c r="V62" s="199"/>
      <c r="W62" s="199"/>
      <c r="X62" s="199"/>
      <c r="Y62" s="199"/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199"/>
      <c r="CH62" s="199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9"/>
      <c r="CU62" s="199"/>
      <c r="CV62" s="199"/>
      <c r="CW62" s="199"/>
      <c r="CX62" s="199"/>
      <c r="CY62" s="199"/>
      <c r="CZ62" s="199"/>
      <c r="DA62" s="199"/>
      <c r="DB62" s="199"/>
      <c r="DC62" s="199"/>
      <c r="DD62" s="199"/>
      <c r="DE62" s="199"/>
      <c r="DF62" s="199"/>
      <c r="DG62" s="199"/>
      <c r="DH62" s="199"/>
      <c r="DI62" s="199"/>
      <c r="DJ62" s="199"/>
      <c r="DK62" s="199"/>
      <c r="DL62" s="199"/>
      <c r="DM62" s="199"/>
      <c r="DN62" s="199"/>
      <c r="DO62" s="199"/>
      <c r="DP62" s="199"/>
      <c r="DQ62" s="199"/>
      <c r="DR62" s="199"/>
      <c r="DS62" s="199"/>
      <c r="DT62" s="199"/>
      <c r="DU62" s="199"/>
      <c r="DV62" s="199"/>
      <c r="DW62" s="199"/>
      <c r="DX62" s="199"/>
      <c r="DY62" s="199"/>
      <c r="DZ62" s="199"/>
      <c r="EA62" s="199"/>
      <c r="EB62" s="199"/>
      <c r="EC62" s="199"/>
      <c r="ED62" s="199"/>
      <c r="EE62" s="199"/>
      <c r="EF62" s="199"/>
      <c r="EG62" s="199"/>
      <c r="EH62" s="199"/>
      <c r="EI62" s="199"/>
      <c r="EJ62" s="199"/>
      <c r="EK62" s="199"/>
      <c r="EL62" s="199"/>
      <c r="EM62" s="199"/>
      <c r="EN62" s="199"/>
      <c r="EO62" s="199"/>
      <c r="EP62" s="199"/>
      <c r="EQ62" s="199"/>
      <c r="ER62" s="199"/>
      <c r="ES62" s="199"/>
      <c r="ET62" s="199"/>
      <c r="EU62" s="199"/>
      <c r="EV62" s="199"/>
      <c r="EW62" s="199"/>
      <c r="EX62" s="199"/>
      <c r="EY62" s="199"/>
      <c r="EZ62" s="199"/>
      <c r="FA62" s="199"/>
      <c r="FB62" s="199"/>
      <c r="FC62" s="199"/>
      <c r="FD62" s="199"/>
      <c r="FE62" s="199"/>
      <c r="FF62" s="199"/>
      <c r="FG62" s="199"/>
      <c r="FH62" s="199"/>
    </row>
    <row r="63" spans="1:164" s="18" customFormat="1" ht="29.25" customHeight="1" x14ac:dyDescent="0.2">
      <c r="A63" s="150">
        <v>57</v>
      </c>
      <c r="B63" s="127" t="s">
        <v>430</v>
      </c>
      <c r="C63" s="140" t="s">
        <v>488</v>
      </c>
      <c r="D63" s="185" t="s">
        <v>390</v>
      </c>
      <c r="E63" s="127" t="s">
        <v>390</v>
      </c>
      <c r="F63" s="150" t="s">
        <v>222</v>
      </c>
      <c r="G63" s="128">
        <v>12000</v>
      </c>
      <c r="H63" s="151">
        <v>0</v>
      </c>
      <c r="I63" s="128">
        <f t="shared" si="0"/>
        <v>12000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28">
        <f t="shared" si="2"/>
        <v>12000</v>
      </c>
      <c r="P63" s="187"/>
      <c r="Q63" s="187"/>
      <c r="R63" s="187"/>
      <c r="S63" s="188" t="s">
        <v>492</v>
      </c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99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9"/>
      <c r="CU63" s="199"/>
      <c r="CV63" s="199"/>
      <c r="CW63" s="199"/>
      <c r="CX63" s="199"/>
      <c r="CY63" s="199"/>
      <c r="CZ63" s="199"/>
      <c r="DA63" s="199"/>
      <c r="DB63" s="199"/>
      <c r="DC63" s="199"/>
      <c r="DD63" s="199"/>
      <c r="DE63" s="199"/>
      <c r="DF63" s="199"/>
      <c r="DG63" s="199"/>
      <c r="DH63" s="199"/>
      <c r="DI63" s="199"/>
      <c r="DJ63" s="199"/>
      <c r="DK63" s="199"/>
      <c r="DL63" s="199"/>
      <c r="DM63" s="199"/>
      <c r="DN63" s="199"/>
      <c r="DO63" s="199"/>
      <c r="DP63" s="199"/>
      <c r="DQ63" s="199"/>
      <c r="DR63" s="199"/>
      <c r="DS63" s="199"/>
      <c r="DT63" s="199"/>
      <c r="DU63" s="199"/>
      <c r="DV63" s="199"/>
      <c r="DW63" s="199"/>
      <c r="DX63" s="199"/>
      <c r="DY63" s="199"/>
      <c r="DZ63" s="199"/>
      <c r="EA63" s="199"/>
      <c r="EB63" s="199"/>
      <c r="EC63" s="199"/>
      <c r="ED63" s="199"/>
      <c r="EE63" s="199"/>
      <c r="EF63" s="199"/>
      <c r="EG63" s="199"/>
      <c r="EH63" s="199"/>
      <c r="EI63" s="199"/>
      <c r="EJ63" s="199"/>
      <c r="EK63" s="199"/>
      <c r="EL63" s="199"/>
      <c r="EM63" s="199"/>
      <c r="EN63" s="199"/>
      <c r="EO63" s="199"/>
      <c r="EP63" s="199"/>
      <c r="EQ63" s="199"/>
      <c r="ER63" s="199"/>
      <c r="ES63" s="199"/>
      <c r="ET63" s="199"/>
      <c r="EU63" s="199"/>
      <c r="EV63" s="199"/>
      <c r="EW63" s="199"/>
      <c r="EX63" s="199"/>
      <c r="EY63" s="199"/>
      <c r="EZ63" s="199"/>
      <c r="FA63" s="199"/>
      <c r="FB63" s="199"/>
      <c r="FC63" s="199"/>
      <c r="FD63" s="199"/>
      <c r="FE63" s="199"/>
      <c r="FF63" s="199"/>
      <c r="FG63" s="199"/>
      <c r="FH63" s="199"/>
    </row>
    <row r="64" spans="1:164" s="18" customFormat="1" ht="29.25" customHeight="1" x14ac:dyDescent="0.2">
      <c r="A64" s="150">
        <v>58</v>
      </c>
      <c r="B64" s="127" t="s">
        <v>431</v>
      </c>
      <c r="C64" s="140" t="s">
        <v>488</v>
      </c>
      <c r="D64" s="185" t="s">
        <v>390</v>
      </c>
      <c r="E64" s="127" t="s">
        <v>390</v>
      </c>
      <c r="F64" s="150" t="s">
        <v>222</v>
      </c>
      <c r="G64" s="128">
        <v>12000</v>
      </c>
      <c r="H64" s="151">
        <v>0</v>
      </c>
      <c r="I64" s="128">
        <f t="shared" si="0"/>
        <v>12000</v>
      </c>
      <c r="J64" s="145">
        <v>0</v>
      </c>
      <c r="K64" s="145">
        <v>0</v>
      </c>
      <c r="L64" s="145">
        <v>0</v>
      </c>
      <c r="M64" s="145">
        <v>0</v>
      </c>
      <c r="N64" s="145">
        <v>0</v>
      </c>
      <c r="O64" s="128">
        <f t="shared" si="2"/>
        <v>12000</v>
      </c>
      <c r="P64" s="187"/>
      <c r="Q64" s="187"/>
      <c r="R64" s="187"/>
      <c r="S64" s="188" t="s">
        <v>492</v>
      </c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199"/>
      <c r="BT64" s="199"/>
      <c r="BU64" s="199"/>
      <c r="BV64" s="199"/>
      <c r="BW64" s="199"/>
      <c r="BX64" s="199"/>
      <c r="BY64" s="199"/>
      <c r="BZ64" s="199"/>
      <c r="CA64" s="199"/>
      <c r="CB64" s="199"/>
      <c r="CC64" s="199"/>
      <c r="CD64" s="199"/>
      <c r="CE64" s="199"/>
      <c r="CF64" s="199"/>
      <c r="CG64" s="199"/>
      <c r="CH64" s="199"/>
      <c r="CI64" s="199"/>
      <c r="CJ64" s="199"/>
      <c r="CK64" s="199"/>
      <c r="CL64" s="199"/>
      <c r="CM64" s="199"/>
      <c r="CN64" s="199"/>
      <c r="CO64" s="199"/>
      <c r="CP64" s="199"/>
      <c r="CQ64" s="199"/>
      <c r="CR64" s="199"/>
      <c r="CS64" s="199"/>
      <c r="CT64" s="199"/>
      <c r="CU64" s="199"/>
      <c r="CV64" s="199"/>
      <c r="CW64" s="199"/>
      <c r="CX64" s="199"/>
      <c r="CY64" s="199"/>
      <c r="CZ64" s="199"/>
      <c r="DA64" s="199"/>
      <c r="DB64" s="199"/>
      <c r="DC64" s="199"/>
      <c r="DD64" s="199"/>
      <c r="DE64" s="199"/>
      <c r="DF64" s="199"/>
      <c r="DG64" s="199"/>
      <c r="DH64" s="199"/>
      <c r="DI64" s="199"/>
      <c r="DJ64" s="199"/>
      <c r="DK64" s="199"/>
      <c r="DL64" s="199"/>
      <c r="DM64" s="199"/>
      <c r="DN64" s="199"/>
      <c r="DO64" s="199"/>
      <c r="DP64" s="199"/>
      <c r="DQ64" s="199"/>
      <c r="DR64" s="199"/>
      <c r="DS64" s="199"/>
      <c r="DT64" s="199"/>
      <c r="DU64" s="199"/>
      <c r="DV64" s="199"/>
      <c r="DW64" s="199"/>
      <c r="DX64" s="199"/>
      <c r="DY64" s="199"/>
      <c r="DZ64" s="199"/>
      <c r="EA64" s="199"/>
      <c r="EB64" s="199"/>
      <c r="EC64" s="199"/>
      <c r="ED64" s="199"/>
      <c r="EE64" s="199"/>
      <c r="EF64" s="199"/>
      <c r="EG64" s="199"/>
      <c r="EH64" s="199"/>
      <c r="EI64" s="199"/>
      <c r="EJ64" s="199"/>
      <c r="EK64" s="199"/>
      <c r="EL64" s="199"/>
      <c r="EM64" s="199"/>
      <c r="EN64" s="199"/>
      <c r="EO64" s="199"/>
      <c r="EP64" s="199"/>
      <c r="EQ64" s="199"/>
      <c r="ER64" s="199"/>
      <c r="ES64" s="199"/>
      <c r="ET64" s="199"/>
      <c r="EU64" s="199"/>
      <c r="EV64" s="199"/>
      <c r="EW64" s="199"/>
      <c r="EX64" s="199"/>
      <c r="EY64" s="199"/>
      <c r="EZ64" s="199"/>
      <c r="FA64" s="199"/>
      <c r="FB64" s="199"/>
      <c r="FC64" s="199"/>
      <c r="FD64" s="199"/>
      <c r="FE64" s="199"/>
      <c r="FF64" s="199"/>
      <c r="FG64" s="199"/>
      <c r="FH64" s="199"/>
    </row>
    <row r="65" spans="1:164" s="18" customFormat="1" ht="29.25" customHeight="1" x14ac:dyDescent="0.2">
      <c r="A65" s="150">
        <v>59</v>
      </c>
      <c r="B65" s="127" t="s">
        <v>433</v>
      </c>
      <c r="C65" s="140" t="s">
        <v>488</v>
      </c>
      <c r="D65" s="185" t="s">
        <v>390</v>
      </c>
      <c r="E65" s="127" t="s">
        <v>390</v>
      </c>
      <c r="F65" s="150" t="s">
        <v>221</v>
      </c>
      <c r="G65" s="128">
        <v>16000</v>
      </c>
      <c r="H65" s="151">
        <v>0</v>
      </c>
      <c r="I65" s="128">
        <f t="shared" si="0"/>
        <v>16000</v>
      </c>
      <c r="J65" s="145">
        <v>0</v>
      </c>
      <c r="K65" s="145">
        <v>0</v>
      </c>
      <c r="L65" s="145">
        <v>0</v>
      </c>
      <c r="M65" s="145">
        <v>0</v>
      </c>
      <c r="N65" s="145">
        <v>0</v>
      </c>
      <c r="O65" s="128">
        <f t="shared" si="2"/>
        <v>16000</v>
      </c>
      <c r="P65" s="187"/>
      <c r="Q65" s="187"/>
      <c r="R65" s="187"/>
      <c r="S65" s="188" t="s">
        <v>492</v>
      </c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199"/>
      <c r="BF65" s="199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199"/>
      <c r="BU65" s="199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199"/>
      <c r="CH65" s="199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9"/>
      <c r="CU65" s="199"/>
      <c r="CV65" s="199"/>
      <c r="CW65" s="199"/>
      <c r="CX65" s="199"/>
      <c r="CY65" s="199"/>
      <c r="CZ65" s="199"/>
      <c r="DA65" s="199"/>
      <c r="DB65" s="199"/>
      <c r="DC65" s="199"/>
      <c r="DD65" s="199"/>
      <c r="DE65" s="199"/>
      <c r="DF65" s="199"/>
      <c r="DG65" s="199"/>
      <c r="DH65" s="199"/>
      <c r="DI65" s="199"/>
      <c r="DJ65" s="199"/>
      <c r="DK65" s="199"/>
      <c r="DL65" s="199"/>
      <c r="DM65" s="199"/>
      <c r="DN65" s="199"/>
      <c r="DO65" s="199"/>
      <c r="DP65" s="199"/>
      <c r="DQ65" s="199"/>
      <c r="DR65" s="199"/>
      <c r="DS65" s="199"/>
      <c r="DT65" s="199"/>
      <c r="DU65" s="199"/>
      <c r="DV65" s="199"/>
      <c r="DW65" s="199"/>
      <c r="DX65" s="199"/>
      <c r="DY65" s="199"/>
      <c r="DZ65" s="199"/>
      <c r="EA65" s="199"/>
      <c r="EB65" s="199"/>
      <c r="EC65" s="199"/>
      <c r="ED65" s="199"/>
      <c r="EE65" s="199"/>
      <c r="EF65" s="199"/>
      <c r="EG65" s="199"/>
      <c r="EH65" s="199"/>
      <c r="EI65" s="199"/>
      <c r="EJ65" s="199"/>
      <c r="EK65" s="199"/>
      <c r="EL65" s="199"/>
      <c r="EM65" s="199"/>
      <c r="EN65" s="199"/>
      <c r="EO65" s="199"/>
      <c r="EP65" s="199"/>
      <c r="EQ65" s="199"/>
      <c r="ER65" s="199"/>
      <c r="ES65" s="199"/>
      <c r="ET65" s="199"/>
      <c r="EU65" s="199"/>
      <c r="EV65" s="199"/>
      <c r="EW65" s="199"/>
      <c r="EX65" s="199"/>
      <c r="EY65" s="199"/>
      <c r="EZ65" s="199"/>
      <c r="FA65" s="199"/>
      <c r="FB65" s="199"/>
      <c r="FC65" s="199"/>
      <c r="FD65" s="199"/>
      <c r="FE65" s="199"/>
      <c r="FF65" s="199"/>
      <c r="FG65" s="199"/>
      <c r="FH65" s="199"/>
    </row>
    <row r="66" spans="1:164" s="18" customFormat="1" ht="29.25" customHeight="1" x14ac:dyDescent="0.2">
      <c r="A66" s="150">
        <v>60</v>
      </c>
      <c r="B66" s="127" t="s">
        <v>434</v>
      </c>
      <c r="C66" s="140" t="s">
        <v>488</v>
      </c>
      <c r="D66" s="185" t="s">
        <v>390</v>
      </c>
      <c r="E66" s="127" t="s">
        <v>390</v>
      </c>
      <c r="F66" s="150" t="s">
        <v>222</v>
      </c>
      <c r="G66" s="128">
        <v>12000</v>
      </c>
      <c r="H66" s="151">
        <v>0</v>
      </c>
      <c r="I66" s="128">
        <f t="shared" si="0"/>
        <v>12000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28">
        <f t="shared" si="2"/>
        <v>12000</v>
      </c>
      <c r="P66" s="187"/>
      <c r="Q66" s="187"/>
      <c r="R66" s="187"/>
      <c r="S66" s="188" t="s">
        <v>492</v>
      </c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  <c r="AM66" s="199"/>
      <c r="AN66" s="199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199"/>
      <c r="BF66" s="199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199"/>
      <c r="BU66" s="199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199"/>
      <c r="CH66" s="199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9"/>
      <c r="CU66" s="199"/>
      <c r="CV66" s="199"/>
      <c r="CW66" s="199"/>
      <c r="CX66" s="199"/>
      <c r="CY66" s="199"/>
      <c r="CZ66" s="199"/>
      <c r="DA66" s="199"/>
      <c r="DB66" s="199"/>
      <c r="DC66" s="199"/>
      <c r="DD66" s="199"/>
      <c r="DE66" s="199"/>
      <c r="DF66" s="199"/>
      <c r="DG66" s="199"/>
      <c r="DH66" s="199"/>
      <c r="DI66" s="199"/>
      <c r="DJ66" s="199"/>
      <c r="DK66" s="199"/>
      <c r="DL66" s="199"/>
      <c r="DM66" s="199"/>
      <c r="DN66" s="199"/>
      <c r="DO66" s="199"/>
      <c r="DP66" s="199"/>
      <c r="DQ66" s="199"/>
      <c r="DR66" s="199"/>
      <c r="DS66" s="199"/>
      <c r="DT66" s="199"/>
      <c r="DU66" s="199"/>
      <c r="DV66" s="199"/>
      <c r="DW66" s="199"/>
      <c r="DX66" s="199"/>
      <c r="DY66" s="199"/>
      <c r="DZ66" s="199"/>
      <c r="EA66" s="199"/>
      <c r="EB66" s="199"/>
      <c r="EC66" s="199"/>
      <c r="ED66" s="199"/>
      <c r="EE66" s="199"/>
      <c r="EF66" s="199"/>
      <c r="EG66" s="199"/>
      <c r="EH66" s="199"/>
      <c r="EI66" s="199"/>
      <c r="EJ66" s="199"/>
      <c r="EK66" s="199"/>
      <c r="EL66" s="199"/>
      <c r="EM66" s="199"/>
      <c r="EN66" s="199"/>
      <c r="EO66" s="199"/>
      <c r="EP66" s="199"/>
      <c r="EQ66" s="199"/>
      <c r="ER66" s="199"/>
      <c r="ES66" s="199"/>
      <c r="ET66" s="199"/>
      <c r="EU66" s="199"/>
      <c r="EV66" s="199"/>
      <c r="EW66" s="199"/>
      <c r="EX66" s="199"/>
      <c r="EY66" s="199"/>
      <c r="EZ66" s="199"/>
      <c r="FA66" s="199"/>
      <c r="FB66" s="199"/>
      <c r="FC66" s="199"/>
      <c r="FD66" s="199"/>
      <c r="FE66" s="199"/>
      <c r="FF66" s="199"/>
      <c r="FG66" s="199"/>
      <c r="FH66" s="199"/>
    </row>
    <row r="67" spans="1:164" s="18" customFormat="1" ht="29.25" customHeight="1" x14ac:dyDescent="0.2">
      <c r="A67" s="150">
        <v>61</v>
      </c>
      <c r="B67" s="127" t="s">
        <v>435</v>
      </c>
      <c r="C67" s="140" t="s">
        <v>488</v>
      </c>
      <c r="D67" s="185" t="s">
        <v>390</v>
      </c>
      <c r="E67" s="127" t="s">
        <v>390</v>
      </c>
      <c r="F67" s="150" t="s">
        <v>222</v>
      </c>
      <c r="G67" s="128">
        <v>12000</v>
      </c>
      <c r="H67" s="151">
        <v>0</v>
      </c>
      <c r="I67" s="128">
        <f t="shared" si="0"/>
        <v>12000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28">
        <f t="shared" si="2"/>
        <v>12000</v>
      </c>
      <c r="P67" s="187"/>
      <c r="Q67" s="187"/>
      <c r="R67" s="187"/>
      <c r="S67" s="188" t="s">
        <v>492</v>
      </c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199"/>
      <c r="BF67" s="199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199"/>
      <c r="BU67" s="199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199"/>
      <c r="CH67" s="199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9"/>
      <c r="CU67" s="199"/>
      <c r="CV67" s="199"/>
      <c r="CW67" s="199"/>
      <c r="CX67" s="199"/>
      <c r="CY67" s="199"/>
      <c r="CZ67" s="199"/>
      <c r="DA67" s="199"/>
      <c r="DB67" s="199"/>
      <c r="DC67" s="199"/>
      <c r="DD67" s="199"/>
      <c r="DE67" s="199"/>
      <c r="DF67" s="199"/>
      <c r="DG67" s="199"/>
      <c r="DH67" s="199"/>
      <c r="DI67" s="199"/>
      <c r="DJ67" s="199"/>
      <c r="DK67" s="199"/>
      <c r="DL67" s="199"/>
      <c r="DM67" s="199"/>
      <c r="DN67" s="199"/>
      <c r="DO67" s="199"/>
      <c r="DP67" s="199"/>
      <c r="DQ67" s="199"/>
      <c r="DR67" s="199"/>
      <c r="DS67" s="199"/>
      <c r="DT67" s="199"/>
      <c r="DU67" s="199"/>
      <c r="DV67" s="199"/>
      <c r="DW67" s="199"/>
      <c r="DX67" s="199"/>
      <c r="DY67" s="199"/>
      <c r="DZ67" s="199"/>
      <c r="EA67" s="199"/>
      <c r="EB67" s="199"/>
      <c r="EC67" s="199"/>
      <c r="ED67" s="199"/>
      <c r="EE67" s="199"/>
      <c r="EF67" s="199"/>
      <c r="EG67" s="199"/>
      <c r="EH67" s="199"/>
      <c r="EI67" s="199"/>
      <c r="EJ67" s="199"/>
      <c r="EK67" s="199"/>
      <c r="EL67" s="199"/>
      <c r="EM67" s="199"/>
      <c r="EN67" s="199"/>
      <c r="EO67" s="199"/>
      <c r="EP67" s="199"/>
      <c r="EQ67" s="199"/>
      <c r="ER67" s="199"/>
      <c r="ES67" s="199"/>
      <c r="ET67" s="199"/>
      <c r="EU67" s="199"/>
      <c r="EV67" s="199"/>
      <c r="EW67" s="199"/>
      <c r="EX67" s="199"/>
      <c r="EY67" s="199"/>
      <c r="EZ67" s="199"/>
      <c r="FA67" s="199"/>
      <c r="FB67" s="199"/>
      <c r="FC67" s="199"/>
      <c r="FD67" s="199"/>
      <c r="FE67" s="199"/>
      <c r="FF67" s="199"/>
      <c r="FG67" s="199"/>
      <c r="FH67" s="199"/>
    </row>
    <row r="68" spans="1:164" s="18" customFormat="1" ht="29.25" customHeight="1" x14ac:dyDescent="0.2">
      <c r="A68" s="150">
        <v>62</v>
      </c>
      <c r="B68" s="127" t="s">
        <v>496</v>
      </c>
      <c r="C68" s="140" t="s">
        <v>488</v>
      </c>
      <c r="D68" s="185" t="s">
        <v>474</v>
      </c>
      <c r="E68" s="127" t="s">
        <v>474</v>
      </c>
      <c r="F68" s="150" t="s">
        <v>222</v>
      </c>
      <c r="G68" s="128">
        <v>13000</v>
      </c>
      <c r="H68" s="151">
        <v>0</v>
      </c>
      <c r="I68" s="128">
        <f t="shared" si="0"/>
        <v>13000</v>
      </c>
      <c r="J68" s="145">
        <v>0</v>
      </c>
      <c r="K68" s="145">
        <v>0</v>
      </c>
      <c r="L68" s="145">
        <v>0</v>
      </c>
      <c r="M68" s="186">
        <v>2679</v>
      </c>
      <c r="N68" s="128">
        <f t="shared" ref="N68" si="5">+J68+K68+L68+M68</f>
        <v>2679</v>
      </c>
      <c r="O68" s="128">
        <f t="shared" si="2"/>
        <v>10321</v>
      </c>
      <c r="P68" s="187"/>
      <c r="Q68" s="187"/>
      <c r="R68" s="187"/>
      <c r="S68" s="188" t="s">
        <v>492</v>
      </c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199"/>
      <c r="BC68" s="199"/>
      <c r="BD68" s="199"/>
      <c r="BE68" s="199"/>
      <c r="BF68" s="199"/>
      <c r="BG68" s="199"/>
      <c r="BH68" s="199"/>
      <c r="BI68" s="199"/>
      <c r="BJ68" s="199"/>
      <c r="BK68" s="199"/>
      <c r="BL68" s="199"/>
      <c r="BM68" s="199"/>
      <c r="BN68" s="199"/>
      <c r="BO68" s="199"/>
      <c r="BP68" s="199"/>
      <c r="BQ68" s="199"/>
      <c r="BR68" s="199"/>
      <c r="BS68" s="199"/>
      <c r="BT68" s="199"/>
      <c r="BU68" s="199"/>
      <c r="BV68" s="199"/>
      <c r="BW68" s="199"/>
      <c r="BX68" s="199"/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199"/>
      <c r="CL68" s="199"/>
      <c r="CM68" s="199"/>
      <c r="CN68" s="199"/>
      <c r="CO68" s="199"/>
      <c r="CP68" s="199"/>
      <c r="CQ68" s="199"/>
      <c r="CR68" s="199"/>
      <c r="CS68" s="199"/>
      <c r="CT68" s="199"/>
      <c r="CU68" s="199"/>
      <c r="CV68" s="199"/>
      <c r="CW68" s="199"/>
      <c r="CX68" s="199"/>
      <c r="CY68" s="199"/>
      <c r="CZ68" s="199"/>
      <c r="DA68" s="199"/>
      <c r="DB68" s="199"/>
      <c r="DC68" s="199"/>
      <c r="DD68" s="199"/>
      <c r="DE68" s="199"/>
      <c r="DF68" s="199"/>
      <c r="DG68" s="199"/>
      <c r="DH68" s="199"/>
      <c r="DI68" s="199"/>
      <c r="DJ68" s="199"/>
      <c r="DK68" s="199"/>
      <c r="DL68" s="199"/>
      <c r="DM68" s="199"/>
      <c r="DN68" s="199"/>
      <c r="DO68" s="199"/>
      <c r="DP68" s="199"/>
      <c r="DQ68" s="199"/>
      <c r="DR68" s="199"/>
      <c r="DS68" s="199"/>
      <c r="DT68" s="199"/>
      <c r="DU68" s="199"/>
      <c r="DV68" s="199"/>
      <c r="DW68" s="199"/>
      <c r="DX68" s="199"/>
      <c r="DY68" s="199"/>
      <c r="DZ68" s="199"/>
      <c r="EA68" s="199"/>
      <c r="EB68" s="199"/>
      <c r="EC68" s="199"/>
      <c r="ED68" s="199"/>
      <c r="EE68" s="199"/>
      <c r="EF68" s="199"/>
      <c r="EG68" s="199"/>
      <c r="EH68" s="199"/>
      <c r="EI68" s="199"/>
      <c r="EJ68" s="199"/>
      <c r="EK68" s="199"/>
      <c r="EL68" s="199"/>
      <c r="EM68" s="199"/>
      <c r="EN68" s="199"/>
      <c r="EO68" s="199"/>
      <c r="EP68" s="199"/>
      <c r="EQ68" s="199"/>
      <c r="ER68" s="199"/>
      <c r="ES68" s="199"/>
      <c r="ET68" s="199"/>
      <c r="EU68" s="199"/>
      <c r="EV68" s="199"/>
      <c r="EW68" s="199"/>
      <c r="EX68" s="199"/>
      <c r="EY68" s="199"/>
      <c r="EZ68" s="199"/>
      <c r="FA68" s="199"/>
      <c r="FB68" s="199"/>
      <c r="FC68" s="199"/>
      <c r="FD68" s="199"/>
      <c r="FE68" s="199"/>
      <c r="FF68" s="199"/>
      <c r="FG68" s="199"/>
      <c r="FH68" s="199"/>
    </row>
    <row r="69" spans="1:164" s="18" customFormat="1" ht="29.25" customHeight="1" x14ac:dyDescent="0.2">
      <c r="A69" s="150">
        <v>63</v>
      </c>
      <c r="B69" s="127" t="s">
        <v>517</v>
      </c>
      <c r="C69" s="140" t="s">
        <v>488</v>
      </c>
      <c r="D69" s="185" t="s">
        <v>390</v>
      </c>
      <c r="E69" s="185" t="s">
        <v>390</v>
      </c>
      <c r="F69" s="150" t="s">
        <v>222</v>
      </c>
      <c r="G69" s="128">
        <v>16000</v>
      </c>
      <c r="H69" s="151">
        <v>0</v>
      </c>
      <c r="I69" s="128">
        <f t="shared" ref="I69:I113" si="6">+G69+H69</f>
        <v>16000</v>
      </c>
      <c r="J69" s="145">
        <v>0</v>
      </c>
      <c r="K69" s="145">
        <v>0</v>
      </c>
      <c r="L69" s="145">
        <v>0</v>
      </c>
      <c r="M69" s="145">
        <v>0</v>
      </c>
      <c r="N69" s="145">
        <v>0</v>
      </c>
      <c r="O69" s="128">
        <f t="shared" ref="O69:O113" si="7">+I69-N69</f>
        <v>16000</v>
      </c>
      <c r="P69" s="187"/>
      <c r="Q69" s="187"/>
      <c r="R69" s="187"/>
      <c r="S69" s="188" t="s">
        <v>492</v>
      </c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199"/>
      <c r="FF69" s="199"/>
      <c r="FG69" s="199"/>
      <c r="FH69" s="199"/>
    </row>
    <row r="70" spans="1:164" s="18" customFormat="1" ht="29.25" customHeight="1" x14ac:dyDescent="0.2">
      <c r="A70" s="150">
        <v>64</v>
      </c>
      <c r="B70" s="127" t="s">
        <v>516</v>
      </c>
      <c r="C70" s="140" t="s">
        <v>488</v>
      </c>
      <c r="D70" s="185" t="s">
        <v>390</v>
      </c>
      <c r="E70" s="185" t="s">
        <v>390</v>
      </c>
      <c r="F70" s="150" t="s">
        <v>222</v>
      </c>
      <c r="G70" s="128">
        <v>12000</v>
      </c>
      <c r="H70" s="151">
        <v>0</v>
      </c>
      <c r="I70" s="128">
        <f t="shared" si="6"/>
        <v>12000</v>
      </c>
      <c r="J70" s="145">
        <v>0</v>
      </c>
      <c r="K70" s="145">
        <v>0</v>
      </c>
      <c r="L70" s="145">
        <v>0</v>
      </c>
      <c r="M70" s="145">
        <v>0</v>
      </c>
      <c r="N70" s="145">
        <v>0</v>
      </c>
      <c r="O70" s="128">
        <f t="shared" si="7"/>
        <v>12000</v>
      </c>
      <c r="P70" s="187"/>
      <c r="Q70" s="187"/>
      <c r="R70" s="187"/>
      <c r="S70" s="188" t="s">
        <v>492</v>
      </c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199"/>
      <c r="AN70" s="199"/>
      <c r="AO70" s="199"/>
      <c r="AP70" s="199"/>
      <c r="AQ70" s="199"/>
      <c r="AR70" s="199"/>
      <c r="AS70" s="199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199"/>
      <c r="BJ70" s="199"/>
      <c r="BK70" s="199"/>
      <c r="BL70" s="199"/>
      <c r="BM70" s="199"/>
      <c r="BN70" s="199"/>
      <c r="BO70" s="199"/>
      <c r="BP70" s="199"/>
      <c r="BQ70" s="199"/>
      <c r="BR70" s="199"/>
      <c r="BS70" s="199"/>
      <c r="BT70" s="199"/>
      <c r="BU70" s="199"/>
      <c r="BV70" s="199"/>
      <c r="BW70" s="199"/>
      <c r="BX70" s="199"/>
      <c r="BY70" s="199"/>
      <c r="BZ70" s="199"/>
      <c r="CA70" s="199"/>
      <c r="CB70" s="199"/>
      <c r="CC70" s="199"/>
      <c r="CD70" s="199"/>
      <c r="CE70" s="199"/>
      <c r="CF70" s="199"/>
      <c r="CG70" s="199"/>
      <c r="CH70" s="199"/>
      <c r="CI70" s="199"/>
      <c r="CJ70" s="199"/>
      <c r="CK70" s="199"/>
      <c r="CL70" s="199"/>
      <c r="CM70" s="199"/>
      <c r="CN70" s="199"/>
      <c r="CO70" s="199"/>
      <c r="CP70" s="199"/>
      <c r="CQ70" s="199"/>
      <c r="CR70" s="199"/>
      <c r="CS70" s="199"/>
      <c r="CT70" s="199"/>
      <c r="CU70" s="199"/>
      <c r="CV70" s="199"/>
      <c r="CW70" s="199"/>
      <c r="CX70" s="199"/>
      <c r="CY70" s="199"/>
      <c r="CZ70" s="199"/>
      <c r="DA70" s="199"/>
      <c r="DB70" s="199"/>
      <c r="DC70" s="199"/>
      <c r="DD70" s="199"/>
      <c r="DE70" s="199"/>
      <c r="DF70" s="199"/>
      <c r="DG70" s="199"/>
      <c r="DH70" s="199"/>
      <c r="DI70" s="199"/>
      <c r="DJ70" s="199"/>
      <c r="DK70" s="199"/>
      <c r="DL70" s="199"/>
      <c r="DM70" s="199"/>
      <c r="DN70" s="199"/>
      <c r="DO70" s="199"/>
      <c r="DP70" s="199"/>
      <c r="DQ70" s="199"/>
      <c r="DR70" s="199"/>
      <c r="DS70" s="199"/>
      <c r="DT70" s="199"/>
      <c r="DU70" s="199"/>
      <c r="DV70" s="199"/>
      <c r="DW70" s="199"/>
      <c r="DX70" s="199"/>
      <c r="DY70" s="199"/>
      <c r="DZ70" s="199"/>
      <c r="EA70" s="199"/>
      <c r="EB70" s="199"/>
      <c r="EC70" s="199"/>
      <c r="ED70" s="199"/>
      <c r="EE70" s="199"/>
      <c r="EF70" s="199"/>
      <c r="EG70" s="199"/>
      <c r="EH70" s="199"/>
      <c r="EI70" s="199"/>
      <c r="EJ70" s="199"/>
      <c r="EK70" s="199"/>
      <c r="EL70" s="199"/>
      <c r="EM70" s="199"/>
      <c r="EN70" s="199"/>
      <c r="EO70" s="199"/>
      <c r="EP70" s="199"/>
      <c r="EQ70" s="199"/>
      <c r="ER70" s="199"/>
      <c r="ES70" s="199"/>
      <c r="ET70" s="199"/>
      <c r="EU70" s="199"/>
      <c r="EV70" s="199"/>
      <c r="EW70" s="199"/>
      <c r="EX70" s="199"/>
      <c r="EY70" s="199"/>
      <c r="EZ70" s="199"/>
      <c r="FA70" s="199"/>
      <c r="FB70" s="199"/>
      <c r="FC70" s="199"/>
      <c r="FD70" s="199"/>
      <c r="FE70" s="199"/>
      <c r="FF70" s="199"/>
      <c r="FG70" s="199"/>
      <c r="FH70" s="199"/>
    </row>
    <row r="71" spans="1:164" s="18" customFormat="1" ht="29.25" customHeight="1" x14ac:dyDescent="0.2">
      <c r="A71" s="150">
        <v>65</v>
      </c>
      <c r="B71" s="127" t="s">
        <v>514</v>
      </c>
      <c r="C71" s="140" t="s">
        <v>488</v>
      </c>
      <c r="D71" s="185" t="s">
        <v>390</v>
      </c>
      <c r="E71" s="185" t="s">
        <v>390</v>
      </c>
      <c r="F71" s="150" t="s">
        <v>222</v>
      </c>
      <c r="G71" s="128">
        <v>10000</v>
      </c>
      <c r="H71" s="151">
        <v>0</v>
      </c>
      <c r="I71" s="128">
        <v>10000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28">
        <f t="shared" ref="O71:O74" si="8">+I71-N71</f>
        <v>10000</v>
      </c>
      <c r="P71" s="187"/>
      <c r="Q71" s="187"/>
      <c r="R71" s="187"/>
      <c r="S71" s="188" t="s">
        <v>492</v>
      </c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  <c r="AM71" s="199"/>
      <c r="AN71" s="199"/>
      <c r="AO71" s="199"/>
      <c r="AP71" s="199"/>
      <c r="AQ71" s="199"/>
      <c r="AR71" s="199"/>
      <c r="AS71" s="199"/>
      <c r="AT71" s="199"/>
      <c r="AU71" s="199"/>
      <c r="AV71" s="199"/>
      <c r="AW71" s="199"/>
      <c r="AX71" s="199"/>
      <c r="AY71" s="199"/>
      <c r="AZ71" s="199"/>
      <c r="BA71" s="199"/>
      <c r="BB71" s="199"/>
      <c r="BC71" s="199"/>
      <c r="BD71" s="199"/>
      <c r="BE71" s="199"/>
      <c r="BF71" s="199"/>
      <c r="BG71" s="199"/>
      <c r="BH71" s="199"/>
      <c r="BI71" s="199"/>
      <c r="BJ71" s="199"/>
      <c r="BK71" s="199"/>
      <c r="BL71" s="199"/>
      <c r="BM71" s="199"/>
      <c r="BN71" s="199"/>
      <c r="BO71" s="199"/>
      <c r="BP71" s="199"/>
      <c r="BQ71" s="199"/>
      <c r="BR71" s="199"/>
      <c r="BS71" s="199"/>
      <c r="BT71" s="199"/>
      <c r="BU71" s="199"/>
      <c r="BV71" s="199"/>
      <c r="BW71" s="199"/>
      <c r="BX71" s="199"/>
      <c r="BY71" s="199"/>
      <c r="BZ71" s="199"/>
      <c r="CA71" s="199"/>
      <c r="CB71" s="199"/>
      <c r="CC71" s="199"/>
      <c r="CD71" s="199"/>
      <c r="CE71" s="199"/>
      <c r="CF71" s="199"/>
      <c r="CG71" s="199"/>
      <c r="CH71" s="199"/>
      <c r="CI71" s="199"/>
      <c r="CJ71" s="199"/>
      <c r="CK71" s="199"/>
      <c r="CL71" s="199"/>
      <c r="CM71" s="199"/>
      <c r="CN71" s="199"/>
      <c r="CO71" s="199"/>
      <c r="CP71" s="199"/>
      <c r="CQ71" s="199"/>
      <c r="CR71" s="199"/>
      <c r="CS71" s="199"/>
      <c r="CT71" s="199"/>
      <c r="CU71" s="199"/>
      <c r="CV71" s="199"/>
      <c r="CW71" s="199"/>
      <c r="CX71" s="199"/>
      <c r="CY71" s="199"/>
      <c r="CZ71" s="199"/>
      <c r="DA71" s="199"/>
      <c r="DB71" s="199"/>
      <c r="DC71" s="199"/>
      <c r="DD71" s="199"/>
      <c r="DE71" s="199"/>
      <c r="DF71" s="199"/>
      <c r="DG71" s="199"/>
      <c r="DH71" s="199"/>
      <c r="DI71" s="199"/>
      <c r="DJ71" s="199"/>
      <c r="DK71" s="199"/>
      <c r="DL71" s="199"/>
      <c r="DM71" s="199"/>
      <c r="DN71" s="199"/>
      <c r="DO71" s="199"/>
      <c r="DP71" s="199"/>
      <c r="DQ71" s="199"/>
      <c r="DR71" s="199"/>
      <c r="DS71" s="199"/>
      <c r="DT71" s="199"/>
      <c r="DU71" s="199"/>
      <c r="DV71" s="199"/>
      <c r="DW71" s="199"/>
      <c r="DX71" s="199"/>
      <c r="DY71" s="199"/>
      <c r="DZ71" s="199"/>
      <c r="EA71" s="199"/>
      <c r="EB71" s="199"/>
      <c r="EC71" s="199"/>
      <c r="ED71" s="199"/>
      <c r="EE71" s="199"/>
      <c r="EF71" s="199"/>
      <c r="EG71" s="199"/>
      <c r="EH71" s="199"/>
      <c r="EI71" s="199"/>
      <c r="EJ71" s="199"/>
      <c r="EK71" s="199"/>
      <c r="EL71" s="199"/>
      <c r="EM71" s="199"/>
      <c r="EN71" s="199"/>
      <c r="EO71" s="199"/>
      <c r="EP71" s="199"/>
      <c r="EQ71" s="199"/>
      <c r="ER71" s="199"/>
      <c r="ES71" s="199"/>
      <c r="ET71" s="199"/>
      <c r="EU71" s="199"/>
      <c r="EV71" s="199"/>
      <c r="EW71" s="199"/>
      <c r="EX71" s="199"/>
      <c r="EY71" s="199"/>
      <c r="EZ71" s="199"/>
      <c r="FA71" s="199"/>
      <c r="FB71" s="199"/>
      <c r="FC71" s="199"/>
      <c r="FD71" s="199"/>
      <c r="FE71" s="199"/>
      <c r="FF71" s="199"/>
      <c r="FG71" s="199"/>
      <c r="FH71" s="199"/>
    </row>
    <row r="72" spans="1:164" s="18" customFormat="1" ht="29.25" customHeight="1" x14ac:dyDescent="0.2">
      <c r="A72" s="150">
        <v>66</v>
      </c>
      <c r="B72" s="127" t="s">
        <v>515</v>
      </c>
      <c r="C72" s="140" t="s">
        <v>488</v>
      </c>
      <c r="D72" s="185" t="s">
        <v>390</v>
      </c>
      <c r="E72" s="185" t="s">
        <v>390</v>
      </c>
      <c r="F72" s="150" t="s">
        <v>222</v>
      </c>
      <c r="G72" s="128">
        <v>12000</v>
      </c>
      <c r="H72" s="151">
        <v>0</v>
      </c>
      <c r="I72" s="128">
        <f t="shared" ref="I72:I76" si="9">+G72+H72</f>
        <v>12000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28">
        <f t="shared" si="8"/>
        <v>12000</v>
      </c>
      <c r="P72" s="187"/>
      <c r="Q72" s="187"/>
      <c r="R72" s="187"/>
      <c r="S72" s="188" t="s">
        <v>492</v>
      </c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99"/>
      <c r="AY72" s="199"/>
      <c r="AZ72" s="199"/>
      <c r="BA72" s="199"/>
      <c r="BB72" s="199"/>
      <c r="BC72" s="199"/>
      <c r="BD72" s="199"/>
      <c r="BE72" s="199"/>
      <c r="BF72" s="199"/>
      <c r="BG72" s="199"/>
      <c r="BH72" s="199"/>
      <c r="BI72" s="199"/>
      <c r="BJ72" s="199"/>
      <c r="BK72" s="199"/>
      <c r="BL72" s="199"/>
      <c r="BM72" s="199"/>
      <c r="BN72" s="199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199"/>
      <c r="CD72" s="199"/>
      <c r="CE72" s="199"/>
      <c r="CF72" s="199"/>
      <c r="CG72" s="199"/>
      <c r="CH72" s="199"/>
      <c r="CI72" s="199"/>
      <c r="CJ72" s="199"/>
      <c r="CK72" s="199"/>
      <c r="CL72" s="199"/>
      <c r="CM72" s="199"/>
      <c r="CN72" s="199"/>
      <c r="CO72" s="199"/>
      <c r="CP72" s="199"/>
      <c r="CQ72" s="199"/>
      <c r="CR72" s="199"/>
      <c r="CS72" s="199"/>
      <c r="CT72" s="199"/>
      <c r="CU72" s="199"/>
      <c r="CV72" s="199"/>
      <c r="CW72" s="199"/>
      <c r="CX72" s="199"/>
      <c r="CY72" s="199"/>
      <c r="CZ72" s="199"/>
      <c r="DA72" s="199"/>
      <c r="DB72" s="199"/>
      <c r="DC72" s="199"/>
      <c r="DD72" s="199"/>
      <c r="DE72" s="199"/>
      <c r="DF72" s="199"/>
      <c r="DG72" s="199"/>
      <c r="DH72" s="199"/>
      <c r="DI72" s="199"/>
      <c r="DJ72" s="199"/>
      <c r="DK72" s="199"/>
      <c r="DL72" s="199"/>
      <c r="DM72" s="199"/>
      <c r="DN72" s="199"/>
      <c r="DO72" s="199"/>
      <c r="DP72" s="199"/>
      <c r="DQ72" s="199"/>
      <c r="DR72" s="199"/>
      <c r="DS72" s="199"/>
      <c r="DT72" s="199"/>
      <c r="DU72" s="199"/>
      <c r="DV72" s="199"/>
      <c r="DW72" s="199"/>
      <c r="DX72" s="199"/>
      <c r="DY72" s="199"/>
      <c r="DZ72" s="199"/>
      <c r="EA72" s="199"/>
      <c r="EB72" s="199"/>
      <c r="EC72" s="199"/>
      <c r="ED72" s="199"/>
      <c r="EE72" s="199"/>
      <c r="EF72" s="199"/>
      <c r="EG72" s="199"/>
      <c r="EH72" s="199"/>
      <c r="EI72" s="199"/>
      <c r="EJ72" s="199"/>
      <c r="EK72" s="199"/>
      <c r="EL72" s="199"/>
      <c r="EM72" s="199"/>
      <c r="EN72" s="199"/>
      <c r="EO72" s="199"/>
      <c r="EP72" s="199"/>
      <c r="EQ72" s="199"/>
      <c r="ER72" s="199"/>
      <c r="ES72" s="199"/>
      <c r="ET72" s="199"/>
      <c r="EU72" s="199"/>
      <c r="EV72" s="199"/>
      <c r="EW72" s="199"/>
      <c r="EX72" s="199"/>
      <c r="EY72" s="199"/>
      <c r="EZ72" s="199"/>
      <c r="FA72" s="199"/>
      <c r="FB72" s="199"/>
      <c r="FC72" s="199"/>
      <c r="FD72" s="199"/>
      <c r="FE72" s="199"/>
      <c r="FF72" s="199"/>
      <c r="FG72" s="199"/>
      <c r="FH72" s="199"/>
    </row>
    <row r="73" spans="1:164" s="18" customFormat="1" ht="29.25" customHeight="1" x14ac:dyDescent="0.2">
      <c r="A73" s="150">
        <v>67</v>
      </c>
      <c r="B73" s="127" t="s">
        <v>518</v>
      </c>
      <c r="C73" s="140" t="s">
        <v>488</v>
      </c>
      <c r="D73" s="185" t="s">
        <v>390</v>
      </c>
      <c r="E73" s="185" t="s">
        <v>390</v>
      </c>
      <c r="F73" s="150" t="s">
        <v>222</v>
      </c>
      <c r="G73" s="128">
        <v>13000</v>
      </c>
      <c r="H73" s="151">
        <v>0</v>
      </c>
      <c r="I73" s="128">
        <f t="shared" si="9"/>
        <v>13000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28">
        <f t="shared" si="8"/>
        <v>13000</v>
      </c>
      <c r="P73" s="187"/>
      <c r="Q73" s="187"/>
      <c r="R73" s="187"/>
      <c r="S73" s="188" t="s">
        <v>492</v>
      </c>
      <c r="T73" s="199"/>
      <c r="U73" s="199"/>
      <c r="V73" s="199"/>
      <c r="W73" s="199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199"/>
      <c r="BU73" s="199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199"/>
      <c r="CH73" s="199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9"/>
      <c r="CU73" s="199"/>
      <c r="CV73" s="199"/>
      <c r="CW73" s="199"/>
      <c r="CX73" s="199"/>
      <c r="CY73" s="199"/>
      <c r="CZ73" s="199"/>
      <c r="DA73" s="199"/>
      <c r="DB73" s="199"/>
      <c r="DC73" s="199"/>
      <c r="DD73" s="199"/>
      <c r="DE73" s="199"/>
      <c r="DF73" s="199"/>
      <c r="DG73" s="199"/>
      <c r="DH73" s="199"/>
      <c r="DI73" s="199"/>
      <c r="DJ73" s="199"/>
      <c r="DK73" s="199"/>
      <c r="DL73" s="199"/>
      <c r="DM73" s="199"/>
      <c r="DN73" s="199"/>
      <c r="DO73" s="199"/>
      <c r="DP73" s="199"/>
      <c r="DQ73" s="199"/>
      <c r="DR73" s="199"/>
      <c r="DS73" s="199"/>
      <c r="DT73" s="199"/>
      <c r="DU73" s="199"/>
      <c r="DV73" s="199"/>
      <c r="DW73" s="199"/>
      <c r="DX73" s="199"/>
      <c r="DY73" s="199"/>
      <c r="DZ73" s="199"/>
      <c r="EA73" s="199"/>
      <c r="EB73" s="199"/>
      <c r="EC73" s="199"/>
      <c r="ED73" s="199"/>
      <c r="EE73" s="199"/>
      <c r="EF73" s="199"/>
      <c r="EG73" s="199"/>
      <c r="EH73" s="199"/>
      <c r="EI73" s="199"/>
      <c r="EJ73" s="199"/>
      <c r="EK73" s="199"/>
      <c r="EL73" s="199"/>
      <c r="EM73" s="199"/>
      <c r="EN73" s="199"/>
      <c r="EO73" s="199"/>
      <c r="EP73" s="199"/>
      <c r="EQ73" s="199"/>
      <c r="ER73" s="199"/>
      <c r="ES73" s="199"/>
      <c r="ET73" s="199"/>
      <c r="EU73" s="199"/>
      <c r="EV73" s="199"/>
      <c r="EW73" s="199"/>
      <c r="EX73" s="199"/>
      <c r="EY73" s="199"/>
      <c r="EZ73" s="199"/>
      <c r="FA73" s="199"/>
      <c r="FB73" s="199"/>
      <c r="FC73" s="199"/>
      <c r="FD73" s="199"/>
      <c r="FE73" s="199"/>
      <c r="FF73" s="199"/>
      <c r="FG73" s="199"/>
      <c r="FH73" s="199"/>
    </row>
    <row r="74" spans="1:164" s="18" customFormat="1" ht="29.25" customHeight="1" x14ac:dyDescent="0.2">
      <c r="A74" s="150">
        <v>68</v>
      </c>
      <c r="B74" s="127" t="s">
        <v>519</v>
      </c>
      <c r="C74" s="140" t="s">
        <v>488</v>
      </c>
      <c r="D74" s="185" t="s">
        <v>390</v>
      </c>
      <c r="E74" s="185" t="s">
        <v>390</v>
      </c>
      <c r="F74" s="150" t="s">
        <v>222</v>
      </c>
      <c r="G74" s="128">
        <v>10000</v>
      </c>
      <c r="H74" s="151">
        <v>0</v>
      </c>
      <c r="I74" s="128">
        <f t="shared" si="9"/>
        <v>10000</v>
      </c>
      <c r="J74" s="145">
        <v>0</v>
      </c>
      <c r="K74" s="145">
        <v>0</v>
      </c>
      <c r="L74" s="145">
        <v>0</v>
      </c>
      <c r="M74" s="145">
        <v>0</v>
      </c>
      <c r="N74" s="145">
        <v>0</v>
      </c>
      <c r="O74" s="128">
        <f t="shared" si="8"/>
        <v>10000</v>
      </c>
      <c r="P74" s="128"/>
      <c r="Q74" s="187"/>
      <c r="R74" s="187"/>
      <c r="S74" s="188" t="s">
        <v>492</v>
      </c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199"/>
      <c r="BU74" s="199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199"/>
      <c r="CH74" s="199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9"/>
      <c r="CU74" s="199"/>
      <c r="CV74" s="199"/>
      <c r="CW74" s="199"/>
      <c r="CX74" s="199"/>
      <c r="CY74" s="199"/>
      <c r="CZ74" s="199"/>
      <c r="DA74" s="199"/>
      <c r="DB74" s="199"/>
      <c r="DC74" s="199"/>
      <c r="DD74" s="199"/>
      <c r="DE74" s="199"/>
      <c r="DF74" s="199"/>
      <c r="DG74" s="199"/>
      <c r="DH74" s="199"/>
      <c r="DI74" s="199"/>
      <c r="DJ74" s="199"/>
      <c r="DK74" s="199"/>
      <c r="DL74" s="199"/>
      <c r="DM74" s="199"/>
      <c r="DN74" s="199"/>
      <c r="DO74" s="199"/>
      <c r="DP74" s="199"/>
      <c r="DQ74" s="199"/>
      <c r="DR74" s="199"/>
      <c r="DS74" s="199"/>
      <c r="DT74" s="199"/>
      <c r="DU74" s="199"/>
      <c r="DV74" s="199"/>
      <c r="DW74" s="199"/>
      <c r="DX74" s="199"/>
      <c r="DY74" s="199"/>
      <c r="DZ74" s="199"/>
      <c r="EA74" s="199"/>
      <c r="EB74" s="199"/>
      <c r="EC74" s="199"/>
      <c r="ED74" s="199"/>
      <c r="EE74" s="199"/>
      <c r="EF74" s="199"/>
      <c r="EG74" s="199"/>
      <c r="EH74" s="199"/>
      <c r="EI74" s="199"/>
      <c r="EJ74" s="199"/>
      <c r="EK74" s="199"/>
      <c r="EL74" s="199"/>
      <c r="EM74" s="199"/>
      <c r="EN74" s="199"/>
      <c r="EO74" s="199"/>
      <c r="EP74" s="199"/>
      <c r="EQ74" s="199"/>
      <c r="ER74" s="199"/>
      <c r="ES74" s="199"/>
      <c r="ET74" s="199"/>
      <c r="EU74" s="199"/>
      <c r="EV74" s="199"/>
      <c r="EW74" s="199"/>
      <c r="EX74" s="199"/>
      <c r="EY74" s="199"/>
      <c r="EZ74" s="199"/>
      <c r="FA74" s="199"/>
      <c r="FB74" s="199"/>
      <c r="FC74" s="199"/>
      <c r="FD74" s="199"/>
      <c r="FE74" s="199"/>
      <c r="FF74" s="199"/>
      <c r="FG74" s="199"/>
      <c r="FH74" s="199"/>
    </row>
    <row r="75" spans="1:164" s="18" customFormat="1" ht="29.25" customHeight="1" x14ac:dyDescent="0.2">
      <c r="A75" s="150">
        <v>69</v>
      </c>
      <c r="B75" s="127" t="s">
        <v>520</v>
      </c>
      <c r="C75" s="140" t="s">
        <v>488</v>
      </c>
      <c r="D75" s="185" t="s">
        <v>390</v>
      </c>
      <c r="E75" s="185" t="s">
        <v>390</v>
      </c>
      <c r="F75" s="150" t="s">
        <v>222</v>
      </c>
      <c r="G75" s="128">
        <v>16000</v>
      </c>
      <c r="H75" s="151">
        <v>0</v>
      </c>
      <c r="I75" s="128">
        <f t="shared" si="9"/>
        <v>16000</v>
      </c>
      <c r="J75" s="145">
        <v>0</v>
      </c>
      <c r="K75" s="145">
        <v>0</v>
      </c>
      <c r="L75" s="145">
        <v>0</v>
      </c>
      <c r="M75" s="145">
        <v>0</v>
      </c>
      <c r="N75" s="145">
        <v>0</v>
      </c>
      <c r="O75" s="128">
        <f t="shared" ref="O75:O76" si="10">+I75-N75</f>
        <v>16000</v>
      </c>
      <c r="P75" s="128"/>
      <c r="Q75" s="187"/>
      <c r="R75" s="187"/>
      <c r="S75" s="188" t="s">
        <v>492</v>
      </c>
      <c r="T75" s="199"/>
      <c r="U75" s="199"/>
      <c r="V75" s="199"/>
      <c r="W75" s="199"/>
      <c r="X75" s="199"/>
      <c r="Y75" s="199"/>
      <c r="Z75" s="199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199"/>
      <c r="BF75" s="199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199"/>
      <c r="BU75" s="199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199"/>
      <c r="CH75" s="199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9"/>
      <c r="CU75" s="199"/>
      <c r="CV75" s="199"/>
      <c r="CW75" s="199"/>
      <c r="CX75" s="199"/>
      <c r="CY75" s="199"/>
      <c r="CZ75" s="199"/>
      <c r="DA75" s="199"/>
      <c r="DB75" s="199"/>
      <c r="DC75" s="199"/>
      <c r="DD75" s="199"/>
      <c r="DE75" s="199"/>
      <c r="DF75" s="199"/>
      <c r="DG75" s="199"/>
      <c r="DH75" s="199"/>
      <c r="DI75" s="199"/>
      <c r="DJ75" s="199"/>
      <c r="DK75" s="199"/>
      <c r="DL75" s="199"/>
      <c r="DM75" s="199"/>
      <c r="DN75" s="199"/>
      <c r="DO75" s="199"/>
      <c r="DP75" s="199"/>
      <c r="DQ75" s="199"/>
      <c r="DR75" s="199"/>
      <c r="DS75" s="199"/>
      <c r="DT75" s="199"/>
      <c r="DU75" s="199"/>
      <c r="DV75" s="199"/>
      <c r="DW75" s="199"/>
      <c r="DX75" s="199"/>
      <c r="DY75" s="199"/>
      <c r="DZ75" s="199"/>
      <c r="EA75" s="199"/>
      <c r="EB75" s="199"/>
      <c r="EC75" s="199"/>
      <c r="ED75" s="199"/>
      <c r="EE75" s="199"/>
      <c r="EF75" s="199"/>
      <c r="EG75" s="199"/>
      <c r="EH75" s="199"/>
      <c r="EI75" s="199"/>
      <c r="EJ75" s="199"/>
      <c r="EK75" s="199"/>
      <c r="EL75" s="199"/>
      <c r="EM75" s="199"/>
      <c r="EN75" s="199"/>
      <c r="EO75" s="199"/>
      <c r="EP75" s="199"/>
      <c r="EQ75" s="199"/>
      <c r="ER75" s="199"/>
      <c r="ES75" s="199"/>
      <c r="ET75" s="199"/>
      <c r="EU75" s="199"/>
      <c r="EV75" s="199"/>
      <c r="EW75" s="199"/>
      <c r="EX75" s="199"/>
      <c r="EY75" s="199"/>
      <c r="EZ75" s="199"/>
      <c r="FA75" s="199"/>
      <c r="FB75" s="199"/>
      <c r="FC75" s="199"/>
      <c r="FD75" s="199"/>
      <c r="FE75" s="199"/>
      <c r="FF75" s="199"/>
      <c r="FG75" s="199"/>
      <c r="FH75" s="199"/>
    </row>
    <row r="76" spans="1:164" s="18" customFormat="1" ht="29.25" customHeight="1" x14ac:dyDescent="0.2">
      <c r="A76" s="150">
        <v>70</v>
      </c>
      <c r="B76" s="127" t="s">
        <v>521</v>
      </c>
      <c r="C76" s="140" t="s">
        <v>488</v>
      </c>
      <c r="D76" s="185" t="s">
        <v>390</v>
      </c>
      <c r="E76" s="185" t="s">
        <v>390</v>
      </c>
      <c r="F76" s="150" t="s">
        <v>222</v>
      </c>
      <c r="G76" s="128">
        <v>16000</v>
      </c>
      <c r="H76" s="151">
        <v>0</v>
      </c>
      <c r="I76" s="128">
        <f t="shared" si="9"/>
        <v>16000</v>
      </c>
      <c r="J76" s="145">
        <v>0</v>
      </c>
      <c r="K76" s="145">
        <v>0</v>
      </c>
      <c r="L76" s="145">
        <v>0</v>
      </c>
      <c r="M76" s="145">
        <v>0</v>
      </c>
      <c r="N76" s="145">
        <v>0</v>
      </c>
      <c r="O76" s="128">
        <f t="shared" si="10"/>
        <v>16000</v>
      </c>
      <c r="P76" s="189"/>
      <c r="Q76" s="187"/>
      <c r="R76" s="187"/>
      <c r="S76" s="188" t="s">
        <v>492</v>
      </c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199"/>
      <c r="AY76" s="199"/>
      <c r="AZ76" s="199"/>
      <c r="BA76" s="199"/>
      <c r="BB76" s="199"/>
      <c r="BC76" s="199"/>
      <c r="BD76" s="199"/>
      <c r="BE76" s="199"/>
      <c r="BF76" s="199"/>
      <c r="BG76" s="199"/>
      <c r="BH76" s="199"/>
      <c r="BI76" s="199"/>
      <c r="BJ76" s="199"/>
      <c r="BK76" s="199"/>
      <c r="BL76" s="199"/>
      <c r="BM76" s="199"/>
      <c r="BN76" s="199"/>
      <c r="BO76" s="199"/>
      <c r="BP76" s="199"/>
      <c r="BQ76" s="199"/>
      <c r="BR76" s="199"/>
      <c r="BS76" s="199"/>
      <c r="BT76" s="199"/>
      <c r="BU76" s="199"/>
      <c r="BV76" s="199"/>
      <c r="BW76" s="199"/>
      <c r="BX76" s="199"/>
      <c r="BY76" s="199"/>
      <c r="BZ76" s="199"/>
      <c r="CA76" s="199"/>
      <c r="CB76" s="199"/>
      <c r="CC76" s="199"/>
      <c r="CD76" s="199"/>
      <c r="CE76" s="199"/>
      <c r="CF76" s="199"/>
      <c r="CG76" s="199"/>
      <c r="CH76" s="199"/>
      <c r="CI76" s="199"/>
      <c r="CJ76" s="199"/>
      <c r="CK76" s="199"/>
      <c r="CL76" s="199"/>
      <c r="CM76" s="199"/>
      <c r="CN76" s="199"/>
      <c r="CO76" s="199"/>
      <c r="CP76" s="199"/>
      <c r="CQ76" s="199"/>
      <c r="CR76" s="199"/>
      <c r="CS76" s="199"/>
      <c r="CT76" s="199"/>
      <c r="CU76" s="199"/>
      <c r="CV76" s="199"/>
      <c r="CW76" s="199"/>
      <c r="CX76" s="199"/>
      <c r="CY76" s="199"/>
      <c r="CZ76" s="199"/>
      <c r="DA76" s="199"/>
      <c r="DB76" s="199"/>
      <c r="DC76" s="199"/>
      <c r="DD76" s="199"/>
      <c r="DE76" s="199"/>
      <c r="DF76" s="199"/>
      <c r="DG76" s="199"/>
      <c r="DH76" s="199"/>
      <c r="DI76" s="199"/>
      <c r="DJ76" s="199"/>
      <c r="DK76" s="199"/>
      <c r="DL76" s="199"/>
      <c r="DM76" s="199"/>
      <c r="DN76" s="199"/>
      <c r="DO76" s="199"/>
      <c r="DP76" s="199"/>
      <c r="DQ76" s="199"/>
      <c r="DR76" s="199"/>
      <c r="DS76" s="199"/>
      <c r="DT76" s="199"/>
      <c r="DU76" s="199"/>
      <c r="DV76" s="199"/>
      <c r="DW76" s="199"/>
      <c r="DX76" s="199"/>
      <c r="DY76" s="199"/>
      <c r="DZ76" s="199"/>
      <c r="EA76" s="199"/>
      <c r="EB76" s="199"/>
      <c r="EC76" s="199"/>
      <c r="ED76" s="199"/>
      <c r="EE76" s="199"/>
      <c r="EF76" s="199"/>
      <c r="EG76" s="199"/>
      <c r="EH76" s="199"/>
      <c r="EI76" s="199"/>
      <c r="EJ76" s="199"/>
      <c r="EK76" s="199"/>
      <c r="EL76" s="199"/>
      <c r="EM76" s="199"/>
      <c r="EN76" s="199"/>
      <c r="EO76" s="199"/>
      <c r="EP76" s="199"/>
      <c r="EQ76" s="199"/>
      <c r="ER76" s="199"/>
      <c r="ES76" s="199"/>
      <c r="ET76" s="199"/>
      <c r="EU76" s="199"/>
      <c r="EV76" s="199"/>
      <c r="EW76" s="199"/>
      <c r="EX76" s="199"/>
      <c r="EY76" s="199"/>
      <c r="EZ76" s="199"/>
      <c r="FA76" s="199"/>
      <c r="FB76" s="199"/>
      <c r="FC76" s="199"/>
      <c r="FD76" s="199"/>
      <c r="FE76" s="199"/>
      <c r="FF76" s="199"/>
      <c r="FG76" s="199"/>
      <c r="FH76" s="199"/>
    </row>
    <row r="77" spans="1:164" s="18" customFormat="1" ht="29.25" customHeight="1" x14ac:dyDescent="0.2">
      <c r="A77" s="150">
        <v>71</v>
      </c>
      <c r="B77" s="127" t="s">
        <v>452</v>
      </c>
      <c r="C77" s="140" t="s">
        <v>488</v>
      </c>
      <c r="D77" s="185" t="s">
        <v>390</v>
      </c>
      <c r="E77" s="127" t="s">
        <v>390</v>
      </c>
      <c r="F77" s="150" t="s">
        <v>221</v>
      </c>
      <c r="G77" s="128">
        <v>34000</v>
      </c>
      <c r="H77" s="151">
        <v>0</v>
      </c>
      <c r="I77" s="128">
        <f t="shared" si="6"/>
        <v>34000</v>
      </c>
      <c r="J77" s="145">
        <v>0</v>
      </c>
      <c r="K77" s="145">
        <v>0</v>
      </c>
      <c r="L77" s="145">
        <v>0</v>
      </c>
      <c r="M77" s="186">
        <v>6120.95</v>
      </c>
      <c r="N77" s="128">
        <f t="shared" ref="N77:N113" si="11">+J77+K77+L77+M77</f>
        <v>6120.95</v>
      </c>
      <c r="O77" s="128">
        <f t="shared" si="7"/>
        <v>27879.05</v>
      </c>
      <c r="P77" s="187"/>
      <c r="Q77" s="187"/>
      <c r="R77" s="187"/>
      <c r="S77" s="188" t="s">
        <v>492</v>
      </c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199"/>
      <c r="BJ77" s="199"/>
      <c r="BK77" s="199"/>
      <c r="BL77" s="199"/>
      <c r="BM77" s="199"/>
      <c r="BN77" s="199"/>
      <c r="BO77" s="199"/>
      <c r="BP77" s="199"/>
      <c r="BQ77" s="199"/>
      <c r="BR77" s="199"/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199"/>
      <c r="CF77" s="199"/>
      <c r="CG77" s="199"/>
      <c r="CH77" s="199"/>
      <c r="CI77" s="199"/>
      <c r="CJ77" s="199"/>
      <c r="CK77" s="199"/>
      <c r="CL77" s="199"/>
      <c r="CM77" s="199"/>
      <c r="CN77" s="199"/>
      <c r="CO77" s="199"/>
      <c r="CP77" s="199"/>
      <c r="CQ77" s="199"/>
      <c r="CR77" s="199"/>
      <c r="CS77" s="199"/>
      <c r="CT77" s="199"/>
      <c r="CU77" s="199"/>
      <c r="CV77" s="199"/>
      <c r="CW77" s="199"/>
      <c r="CX77" s="199"/>
      <c r="CY77" s="199"/>
      <c r="CZ77" s="199"/>
      <c r="DA77" s="199"/>
      <c r="DB77" s="199"/>
      <c r="DC77" s="199"/>
      <c r="DD77" s="199"/>
      <c r="DE77" s="199"/>
      <c r="DF77" s="199"/>
      <c r="DG77" s="199"/>
      <c r="DH77" s="199"/>
      <c r="DI77" s="199"/>
      <c r="DJ77" s="199"/>
      <c r="DK77" s="199"/>
      <c r="DL77" s="199"/>
      <c r="DM77" s="199"/>
      <c r="DN77" s="199"/>
      <c r="DO77" s="199"/>
      <c r="DP77" s="199"/>
      <c r="DQ77" s="199"/>
      <c r="DR77" s="199"/>
      <c r="DS77" s="199"/>
      <c r="DT77" s="199"/>
      <c r="DU77" s="199"/>
      <c r="DV77" s="199"/>
      <c r="DW77" s="199"/>
      <c r="DX77" s="199"/>
      <c r="DY77" s="199"/>
      <c r="DZ77" s="199"/>
      <c r="EA77" s="199"/>
      <c r="EB77" s="199"/>
      <c r="EC77" s="199"/>
      <c r="ED77" s="199"/>
      <c r="EE77" s="199"/>
      <c r="EF77" s="199"/>
      <c r="EG77" s="199"/>
      <c r="EH77" s="199"/>
      <c r="EI77" s="199"/>
      <c r="EJ77" s="199"/>
      <c r="EK77" s="199"/>
      <c r="EL77" s="199"/>
      <c r="EM77" s="199"/>
      <c r="EN77" s="199"/>
      <c r="EO77" s="199"/>
      <c r="EP77" s="199"/>
      <c r="EQ77" s="199"/>
      <c r="ER77" s="199"/>
      <c r="ES77" s="199"/>
      <c r="ET77" s="199"/>
      <c r="EU77" s="199"/>
      <c r="EV77" s="199"/>
      <c r="EW77" s="199"/>
      <c r="EX77" s="199"/>
      <c r="EY77" s="199"/>
      <c r="EZ77" s="199"/>
      <c r="FA77" s="199"/>
      <c r="FB77" s="199"/>
      <c r="FC77" s="199"/>
      <c r="FD77" s="199"/>
      <c r="FE77" s="199"/>
      <c r="FF77" s="199"/>
      <c r="FG77" s="199"/>
      <c r="FH77" s="199"/>
    </row>
    <row r="78" spans="1:164" s="18" customFormat="1" ht="29.25" customHeight="1" x14ac:dyDescent="0.2">
      <c r="A78" s="150">
        <v>72</v>
      </c>
      <c r="B78" s="127" t="s">
        <v>453</v>
      </c>
      <c r="C78" s="140" t="s">
        <v>488</v>
      </c>
      <c r="D78" s="185" t="s">
        <v>390</v>
      </c>
      <c r="E78" s="127" t="s">
        <v>390</v>
      </c>
      <c r="F78" s="150" t="s">
        <v>222</v>
      </c>
      <c r="G78" s="128">
        <v>16000</v>
      </c>
      <c r="H78" s="151">
        <v>0</v>
      </c>
      <c r="I78" s="128">
        <f t="shared" si="6"/>
        <v>16000</v>
      </c>
      <c r="J78" s="145">
        <v>0</v>
      </c>
      <c r="K78" s="145">
        <v>0</v>
      </c>
      <c r="L78" s="145">
        <v>0</v>
      </c>
      <c r="M78" s="128">
        <v>4745.5200000000004</v>
      </c>
      <c r="N78" s="128">
        <f t="shared" si="11"/>
        <v>4745.5200000000004</v>
      </c>
      <c r="O78" s="128">
        <f t="shared" si="7"/>
        <v>11254.48</v>
      </c>
      <c r="P78" s="187"/>
      <c r="Q78" s="187"/>
      <c r="R78" s="187"/>
      <c r="S78" s="188" t="s">
        <v>492</v>
      </c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199"/>
      <c r="BJ78" s="199"/>
      <c r="BK78" s="199"/>
      <c r="BL78" s="199"/>
      <c r="BM78" s="199"/>
      <c r="BN78" s="199"/>
      <c r="BO78" s="199"/>
      <c r="BP78" s="199"/>
      <c r="BQ78" s="199"/>
      <c r="BR78" s="199"/>
      <c r="BS78" s="199"/>
      <c r="BT78" s="199"/>
      <c r="BU78" s="199"/>
      <c r="BV78" s="199"/>
      <c r="BW78" s="199"/>
      <c r="BX78" s="199"/>
      <c r="BY78" s="199"/>
      <c r="BZ78" s="199"/>
      <c r="CA78" s="199"/>
      <c r="CB78" s="199"/>
      <c r="CC78" s="199"/>
      <c r="CD78" s="199"/>
      <c r="CE78" s="199"/>
      <c r="CF78" s="199"/>
      <c r="CG78" s="199"/>
      <c r="CH78" s="199"/>
      <c r="CI78" s="199"/>
      <c r="CJ78" s="199"/>
      <c r="CK78" s="199"/>
      <c r="CL78" s="199"/>
      <c r="CM78" s="199"/>
      <c r="CN78" s="199"/>
      <c r="CO78" s="199"/>
      <c r="CP78" s="199"/>
      <c r="CQ78" s="199"/>
      <c r="CR78" s="199"/>
      <c r="CS78" s="199"/>
      <c r="CT78" s="199"/>
      <c r="CU78" s="199"/>
      <c r="CV78" s="199"/>
      <c r="CW78" s="199"/>
      <c r="CX78" s="199"/>
      <c r="CY78" s="199"/>
      <c r="CZ78" s="199"/>
      <c r="DA78" s="199"/>
      <c r="DB78" s="199"/>
      <c r="DC78" s="199"/>
      <c r="DD78" s="199"/>
      <c r="DE78" s="199"/>
      <c r="DF78" s="199"/>
      <c r="DG78" s="199"/>
      <c r="DH78" s="199"/>
      <c r="DI78" s="199"/>
      <c r="DJ78" s="199"/>
      <c r="DK78" s="199"/>
      <c r="DL78" s="199"/>
      <c r="DM78" s="199"/>
      <c r="DN78" s="199"/>
      <c r="DO78" s="199"/>
      <c r="DP78" s="199"/>
      <c r="DQ78" s="199"/>
      <c r="DR78" s="199"/>
      <c r="DS78" s="199"/>
      <c r="DT78" s="199"/>
      <c r="DU78" s="199"/>
      <c r="DV78" s="199"/>
      <c r="DW78" s="199"/>
      <c r="DX78" s="199"/>
      <c r="DY78" s="199"/>
      <c r="DZ78" s="199"/>
      <c r="EA78" s="199"/>
      <c r="EB78" s="199"/>
      <c r="EC78" s="199"/>
      <c r="ED78" s="199"/>
      <c r="EE78" s="199"/>
      <c r="EF78" s="199"/>
      <c r="EG78" s="199"/>
      <c r="EH78" s="199"/>
      <c r="EI78" s="199"/>
      <c r="EJ78" s="199"/>
      <c r="EK78" s="199"/>
      <c r="EL78" s="199"/>
      <c r="EM78" s="199"/>
      <c r="EN78" s="199"/>
      <c r="EO78" s="199"/>
      <c r="EP78" s="199"/>
      <c r="EQ78" s="199"/>
      <c r="ER78" s="199"/>
      <c r="ES78" s="199"/>
      <c r="ET78" s="199"/>
      <c r="EU78" s="199"/>
      <c r="EV78" s="199"/>
      <c r="EW78" s="199"/>
      <c r="EX78" s="199"/>
      <c r="EY78" s="199"/>
      <c r="EZ78" s="199"/>
      <c r="FA78" s="199"/>
      <c r="FB78" s="199"/>
      <c r="FC78" s="199"/>
      <c r="FD78" s="199"/>
      <c r="FE78" s="199"/>
      <c r="FF78" s="199"/>
      <c r="FG78" s="199"/>
      <c r="FH78" s="199"/>
    </row>
    <row r="79" spans="1:164" s="18" customFormat="1" ht="29.25" customHeight="1" x14ac:dyDescent="0.2">
      <c r="A79" s="150">
        <v>73</v>
      </c>
      <c r="B79" s="127" t="s">
        <v>454</v>
      </c>
      <c r="C79" s="140" t="s">
        <v>488</v>
      </c>
      <c r="D79" s="185" t="s">
        <v>390</v>
      </c>
      <c r="E79" s="127" t="s">
        <v>390</v>
      </c>
      <c r="F79" s="150" t="s">
        <v>222</v>
      </c>
      <c r="G79" s="128">
        <v>12000</v>
      </c>
      <c r="H79" s="151">
        <v>0</v>
      </c>
      <c r="I79" s="128">
        <f t="shared" si="6"/>
        <v>12000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28">
        <f t="shared" si="7"/>
        <v>12000</v>
      </c>
      <c r="P79" s="187"/>
      <c r="Q79" s="187"/>
      <c r="R79" s="187"/>
      <c r="S79" s="188" t="s">
        <v>492</v>
      </c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199"/>
      <c r="AS79" s="199"/>
      <c r="AT79" s="199"/>
      <c r="AU79" s="199"/>
      <c r="AV79" s="199"/>
      <c r="AW79" s="199"/>
      <c r="AX79" s="199"/>
      <c r="AY79" s="199"/>
      <c r="AZ79" s="199"/>
      <c r="BA79" s="199"/>
      <c r="BB79" s="199"/>
      <c r="BC79" s="199"/>
      <c r="BD79" s="199"/>
      <c r="BE79" s="199"/>
      <c r="BF79" s="199"/>
      <c r="BG79" s="199"/>
      <c r="BH79" s="199"/>
      <c r="BI79" s="199"/>
      <c r="BJ79" s="199"/>
      <c r="BK79" s="199"/>
      <c r="BL79" s="199"/>
      <c r="BM79" s="199"/>
      <c r="BN79" s="199"/>
      <c r="BO79" s="199"/>
      <c r="BP79" s="199"/>
      <c r="BQ79" s="199"/>
      <c r="BR79" s="199"/>
      <c r="BS79" s="199"/>
      <c r="BT79" s="199"/>
      <c r="BU79" s="199"/>
      <c r="BV79" s="199"/>
      <c r="BW79" s="199"/>
      <c r="BX79" s="199"/>
      <c r="BY79" s="199"/>
      <c r="BZ79" s="199"/>
      <c r="CA79" s="199"/>
      <c r="CB79" s="199"/>
      <c r="CC79" s="199"/>
      <c r="CD79" s="199"/>
      <c r="CE79" s="199"/>
      <c r="CF79" s="199"/>
      <c r="CG79" s="199"/>
      <c r="CH79" s="199"/>
      <c r="CI79" s="199"/>
      <c r="CJ79" s="199"/>
      <c r="CK79" s="199"/>
      <c r="CL79" s="199"/>
      <c r="CM79" s="199"/>
      <c r="CN79" s="199"/>
      <c r="CO79" s="199"/>
      <c r="CP79" s="199"/>
      <c r="CQ79" s="199"/>
      <c r="CR79" s="199"/>
      <c r="CS79" s="199"/>
      <c r="CT79" s="199"/>
      <c r="CU79" s="199"/>
      <c r="CV79" s="199"/>
      <c r="CW79" s="199"/>
      <c r="CX79" s="199"/>
      <c r="CY79" s="199"/>
      <c r="CZ79" s="199"/>
      <c r="DA79" s="199"/>
      <c r="DB79" s="199"/>
      <c r="DC79" s="199"/>
      <c r="DD79" s="199"/>
      <c r="DE79" s="199"/>
      <c r="DF79" s="199"/>
      <c r="DG79" s="199"/>
      <c r="DH79" s="199"/>
      <c r="DI79" s="199"/>
      <c r="DJ79" s="199"/>
      <c r="DK79" s="199"/>
      <c r="DL79" s="199"/>
      <c r="DM79" s="199"/>
      <c r="DN79" s="199"/>
      <c r="DO79" s="199"/>
      <c r="DP79" s="199"/>
      <c r="DQ79" s="199"/>
      <c r="DR79" s="199"/>
      <c r="DS79" s="199"/>
      <c r="DT79" s="199"/>
      <c r="DU79" s="199"/>
      <c r="DV79" s="199"/>
      <c r="DW79" s="199"/>
      <c r="DX79" s="199"/>
      <c r="DY79" s="199"/>
      <c r="DZ79" s="199"/>
      <c r="EA79" s="199"/>
      <c r="EB79" s="199"/>
      <c r="EC79" s="199"/>
      <c r="ED79" s="199"/>
      <c r="EE79" s="199"/>
      <c r="EF79" s="199"/>
      <c r="EG79" s="199"/>
      <c r="EH79" s="199"/>
      <c r="EI79" s="199"/>
      <c r="EJ79" s="199"/>
      <c r="EK79" s="199"/>
      <c r="EL79" s="199"/>
      <c r="EM79" s="199"/>
      <c r="EN79" s="199"/>
      <c r="EO79" s="199"/>
      <c r="EP79" s="199"/>
      <c r="EQ79" s="199"/>
      <c r="ER79" s="199"/>
      <c r="ES79" s="199"/>
      <c r="ET79" s="199"/>
      <c r="EU79" s="199"/>
      <c r="EV79" s="199"/>
      <c r="EW79" s="199"/>
      <c r="EX79" s="199"/>
      <c r="EY79" s="199"/>
      <c r="EZ79" s="199"/>
      <c r="FA79" s="199"/>
      <c r="FB79" s="199"/>
      <c r="FC79" s="199"/>
      <c r="FD79" s="199"/>
      <c r="FE79" s="199"/>
      <c r="FF79" s="199"/>
      <c r="FG79" s="199"/>
      <c r="FH79" s="199"/>
    </row>
    <row r="80" spans="1:164" s="125" customFormat="1" ht="29.25" customHeight="1" x14ac:dyDescent="0.2">
      <c r="A80" s="150">
        <v>74</v>
      </c>
      <c r="B80" s="127" t="s">
        <v>455</v>
      </c>
      <c r="C80" s="140" t="s">
        <v>488</v>
      </c>
      <c r="D80" s="185" t="s">
        <v>390</v>
      </c>
      <c r="E80" s="127" t="s">
        <v>390</v>
      </c>
      <c r="F80" s="150" t="s">
        <v>222</v>
      </c>
      <c r="G80" s="128">
        <v>10000</v>
      </c>
      <c r="H80" s="151">
        <v>0</v>
      </c>
      <c r="I80" s="128">
        <f t="shared" si="6"/>
        <v>10000</v>
      </c>
      <c r="J80" s="145">
        <v>0</v>
      </c>
      <c r="K80" s="145">
        <v>0</v>
      </c>
      <c r="L80" s="145">
        <v>0</v>
      </c>
      <c r="M80" s="145">
        <v>0</v>
      </c>
      <c r="N80" s="145">
        <v>0</v>
      </c>
      <c r="O80" s="128">
        <f t="shared" si="7"/>
        <v>10000</v>
      </c>
      <c r="P80" s="187"/>
      <c r="Q80" s="187"/>
      <c r="R80" s="187"/>
      <c r="S80" s="188" t="s">
        <v>492</v>
      </c>
      <c r="T80" s="199"/>
      <c r="U80" s="199"/>
      <c r="V80" s="199"/>
      <c r="W80" s="199"/>
      <c r="X80" s="199"/>
      <c r="Y80" s="199"/>
      <c r="Z80" s="199"/>
      <c r="AA80" s="199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199"/>
      <c r="AR80" s="199"/>
      <c r="AS80" s="199"/>
      <c r="AT80" s="199"/>
      <c r="AU80" s="199"/>
      <c r="AV80" s="199"/>
      <c r="AW80" s="199"/>
      <c r="AX80" s="199"/>
      <c r="AY80" s="199"/>
      <c r="AZ80" s="199"/>
      <c r="BA80" s="199"/>
      <c r="BB80" s="199"/>
      <c r="BC80" s="199"/>
      <c r="BD80" s="199"/>
      <c r="BE80" s="199"/>
      <c r="BF80" s="199"/>
      <c r="BG80" s="199"/>
      <c r="BH80" s="199"/>
      <c r="BI80" s="199"/>
      <c r="BJ80" s="199"/>
      <c r="BK80" s="199"/>
      <c r="BL80" s="199"/>
      <c r="BM80" s="199"/>
      <c r="BN80" s="199"/>
      <c r="BO80" s="199"/>
      <c r="BP80" s="199"/>
      <c r="BQ80" s="199"/>
      <c r="BR80" s="199"/>
      <c r="BS80" s="199"/>
      <c r="BT80" s="199"/>
      <c r="BU80" s="199"/>
      <c r="BV80" s="199"/>
      <c r="BW80" s="199"/>
      <c r="BX80" s="199"/>
      <c r="BY80" s="199"/>
      <c r="BZ80" s="199"/>
      <c r="CA80" s="199"/>
      <c r="CB80" s="199"/>
      <c r="CC80" s="199"/>
      <c r="CD80" s="199"/>
      <c r="CE80" s="199"/>
      <c r="CF80" s="199"/>
      <c r="CG80" s="199"/>
      <c r="CH80" s="199"/>
      <c r="CI80" s="199"/>
      <c r="CJ80" s="199"/>
      <c r="CK80" s="199"/>
      <c r="CL80" s="199"/>
      <c r="CM80" s="199"/>
      <c r="CN80" s="199"/>
      <c r="CO80" s="199"/>
      <c r="CP80" s="199"/>
      <c r="CQ80" s="199"/>
      <c r="CR80" s="199"/>
      <c r="CS80" s="199"/>
      <c r="CT80" s="199"/>
      <c r="CU80" s="199"/>
      <c r="CV80" s="199"/>
      <c r="CW80" s="199"/>
      <c r="CX80" s="199"/>
      <c r="CY80" s="199"/>
      <c r="CZ80" s="199"/>
      <c r="DA80" s="199"/>
      <c r="DB80" s="199"/>
      <c r="DC80" s="199"/>
      <c r="DD80" s="199"/>
      <c r="DE80" s="199"/>
      <c r="DF80" s="199"/>
      <c r="DG80" s="199"/>
      <c r="DH80" s="199"/>
      <c r="DI80" s="199"/>
      <c r="DJ80" s="199"/>
      <c r="DK80" s="199"/>
      <c r="DL80" s="199"/>
      <c r="DM80" s="199"/>
      <c r="DN80" s="199"/>
      <c r="DO80" s="199"/>
      <c r="DP80" s="199"/>
      <c r="DQ80" s="199"/>
      <c r="DR80" s="199"/>
      <c r="DS80" s="199"/>
      <c r="DT80" s="199"/>
      <c r="DU80" s="199"/>
      <c r="DV80" s="199"/>
      <c r="DW80" s="199"/>
      <c r="DX80" s="199"/>
      <c r="DY80" s="199"/>
      <c r="DZ80" s="199"/>
      <c r="EA80" s="199"/>
      <c r="EB80" s="199"/>
      <c r="EC80" s="199"/>
      <c r="ED80" s="199"/>
      <c r="EE80" s="199"/>
      <c r="EF80" s="199"/>
      <c r="EG80" s="199"/>
      <c r="EH80" s="199"/>
      <c r="EI80" s="199"/>
      <c r="EJ80" s="199"/>
      <c r="EK80" s="199"/>
      <c r="EL80" s="199"/>
      <c r="EM80" s="199"/>
      <c r="EN80" s="199"/>
      <c r="EO80" s="199"/>
      <c r="EP80" s="199"/>
      <c r="EQ80" s="199"/>
      <c r="ER80" s="199"/>
      <c r="ES80" s="199"/>
      <c r="ET80" s="199"/>
      <c r="EU80" s="199"/>
      <c r="EV80" s="199"/>
      <c r="EW80" s="199"/>
      <c r="EX80" s="199"/>
      <c r="EY80" s="199"/>
      <c r="EZ80" s="199"/>
      <c r="FA80" s="199"/>
      <c r="FB80" s="199"/>
      <c r="FC80" s="199"/>
      <c r="FD80" s="199"/>
      <c r="FE80" s="199"/>
      <c r="FF80" s="199"/>
      <c r="FG80" s="199"/>
      <c r="FH80" s="199"/>
    </row>
    <row r="81" spans="1:164" s="125" customFormat="1" ht="29.25" customHeight="1" x14ac:dyDescent="0.2">
      <c r="A81" s="150">
        <v>75</v>
      </c>
      <c r="B81" s="127" t="s">
        <v>456</v>
      </c>
      <c r="C81" s="140" t="s">
        <v>488</v>
      </c>
      <c r="D81" s="185" t="s">
        <v>390</v>
      </c>
      <c r="E81" s="127" t="s">
        <v>390</v>
      </c>
      <c r="F81" s="150" t="s">
        <v>222</v>
      </c>
      <c r="G81" s="128">
        <v>10000</v>
      </c>
      <c r="H81" s="151">
        <v>0</v>
      </c>
      <c r="I81" s="128">
        <f t="shared" si="6"/>
        <v>10000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28">
        <f t="shared" si="7"/>
        <v>10000</v>
      </c>
      <c r="P81" s="187"/>
      <c r="Q81" s="187"/>
      <c r="R81" s="187"/>
      <c r="S81" s="188" t="s">
        <v>492</v>
      </c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199"/>
      <c r="AR81" s="199"/>
      <c r="AS81" s="199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199"/>
      <c r="BJ81" s="199"/>
      <c r="BK81" s="199"/>
      <c r="BL81" s="199"/>
      <c r="BM81" s="199"/>
      <c r="BN81" s="199"/>
      <c r="BO81" s="199"/>
      <c r="BP81" s="199"/>
      <c r="BQ81" s="199"/>
      <c r="BR81" s="199"/>
      <c r="BS81" s="199"/>
      <c r="BT81" s="199"/>
      <c r="BU81" s="199"/>
      <c r="BV81" s="199"/>
      <c r="BW81" s="199"/>
      <c r="BX81" s="199"/>
      <c r="BY81" s="199"/>
      <c r="BZ81" s="199"/>
      <c r="CA81" s="199"/>
      <c r="CB81" s="199"/>
      <c r="CC81" s="199"/>
      <c r="CD81" s="199"/>
      <c r="CE81" s="199"/>
      <c r="CF81" s="199"/>
      <c r="CG81" s="199"/>
      <c r="CH81" s="199"/>
      <c r="CI81" s="199"/>
      <c r="CJ81" s="199"/>
      <c r="CK81" s="199"/>
      <c r="CL81" s="199"/>
      <c r="CM81" s="199"/>
      <c r="CN81" s="199"/>
      <c r="CO81" s="199"/>
      <c r="CP81" s="199"/>
      <c r="CQ81" s="199"/>
      <c r="CR81" s="199"/>
      <c r="CS81" s="199"/>
      <c r="CT81" s="199"/>
      <c r="CU81" s="199"/>
      <c r="CV81" s="199"/>
      <c r="CW81" s="199"/>
      <c r="CX81" s="199"/>
      <c r="CY81" s="199"/>
      <c r="CZ81" s="199"/>
      <c r="DA81" s="199"/>
      <c r="DB81" s="199"/>
      <c r="DC81" s="199"/>
      <c r="DD81" s="199"/>
      <c r="DE81" s="199"/>
      <c r="DF81" s="199"/>
      <c r="DG81" s="199"/>
      <c r="DH81" s="199"/>
      <c r="DI81" s="199"/>
      <c r="DJ81" s="199"/>
      <c r="DK81" s="199"/>
      <c r="DL81" s="199"/>
      <c r="DM81" s="199"/>
      <c r="DN81" s="199"/>
      <c r="DO81" s="199"/>
      <c r="DP81" s="199"/>
      <c r="DQ81" s="199"/>
      <c r="DR81" s="199"/>
      <c r="DS81" s="199"/>
      <c r="DT81" s="199"/>
      <c r="DU81" s="199"/>
      <c r="DV81" s="199"/>
      <c r="DW81" s="199"/>
      <c r="DX81" s="199"/>
      <c r="DY81" s="199"/>
      <c r="DZ81" s="199"/>
      <c r="EA81" s="199"/>
      <c r="EB81" s="199"/>
      <c r="EC81" s="199"/>
      <c r="ED81" s="199"/>
      <c r="EE81" s="199"/>
      <c r="EF81" s="199"/>
      <c r="EG81" s="199"/>
      <c r="EH81" s="199"/>
      <c r="EI81" s="199"/>
      <c r="EJ81" s="199"/>
      <c r="EK81" s="199"/>
      <c r="EL81" s="199"/>
      <c r="EM81" s="199"/>
      <c r="EN81" s="199"/>
      <c r="EO81" s="199"/>
      <c r="EP81" s="199"/>
      <c r="EQ81" s="199"/>
      <c r="ER81" s="199"/>
      <c r="ES81" s="199"/>
      <c r="ET81" s="199"/>
      <c r="EU81" s="199"/>
      <c r="EV81" s="199"/>
      <c r="EW81" s="199"/>
      <c r="EX81" s="199"/>
      <c r="EY81" s="199"/>
      <c r="EZ81" s="199"/>
      <c r="FA81" s="199"/>
      <c r="FB81" s="199"/>
      <c r="FC81" s="199"/>
      <c r="FD81" s="199"/>
      <c r="FE81" s="199"/>
      <c r="FF81" s="199"/>
      <c r="FG81" s="199"/>
      <c r="FH81" s="199"/>
    </row>
    <row r="82" spans="1:164" s="18" customFormat="1" ht="29.25" customHeight="1" x14ac:dyDescent="0.2">
      <c r="A82" s="150">
        <v>76</v>
      </c>
      <c r="B82" s="127" t="s">
        <v>457</v>
      </c>
      <c r="C82" s="140" t="s">
        <v>488</v>
      </c>
      <c r="D82" s="185" t="s">
        <v>480</v>
      </c>
      <c r="E82" s="127" t="s">
        <v>480</v>
      </c>
      <c r="F82" s="150" t="s">
        <v>222</v>
      </c>
      <c r="G82" s="128">
        <v>40000</v>
      </c>
      <c r="H82" s="151">
        <v>0</v>
      </c>
      <c r="I82" s="128">
        <f t="shared" si="6"/>
        <v>40000</v>
      </c>
      <c r="J82" s="145">
        <v>0</v>
      </c>
      <c r="K82" s="145">
        <v>797.25</v>
      </c>
      <c r="L82" s="145">
        <v>0</v>
      </c>
      <c r="M82" s="186">
        <v>6069.31</v>
      </c>
      <c r="N82" s="128">
        <f t="shared" si="11"/>
        <v>6866.56</v>
      </c>
      <c r="O82" s="128">
        <f t="shared" si="7"/>
        <v>33133.440000000002</v>
      </c>
      <c r="P82" s="187"/>
      <c r="Q82" s="187"/>
      <c r="R82" s="187"/>
      <c r="S82" s="188" t="s">
        <v>492</v>
      </c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199"/>
      <c r="AS82" s="199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199"/>
      <c r="CF82" s="199"/>
      <c r="CG82" s="199"/>
      <c r="CH82" s="199"/>
      <c r="CI82" s="199"/>
      <c r="CJ82" s="199"/>
      <c r="CK82" s="199"/>
      <c r="CL82" s="199"/>
      <c r="CM82" s="199"/>
      <c r="CN82" s="199"/>
      <c r="CO82" s="199"/>
      <c r="CP82" s="199"/>
      <c r="CQ82" s="199"/>
      <c r="CR82" s="199"/>
      <c r="CS82" s="199"/>
      <c r="CT82" s="199"/>
      <c r="CU82" s="199"/>
      <c r="CV82" s="199"/>
      <c r="CW82" s="199"/>
      <c r="CX82" s="199"/>
      <c r="CY82" s="199"/>
      <c r="CZ82" s="199"/>
      <c r="DA82" s="199"/>
      <c r="DB82" s="199"/>
      <c r="DC82" s="199"/>
      <c r="DD82" s="199"/>
      <c r="DE82" s="199"/>
      <c r="DF82" s="199"/>
      <c r="DG82" s="199"/>
      <c r="DH82" s="199"/>
      <c r="DI82" s="199"/>
      <c r="DJ82" s="199"/>
      <c r="DK82" s="199"/>
      <c r="DL82" s="199"/>
      <c r="DM82" s="199"/>
      <c r="DN82" s="199"/>
      <c r="DO82" s="199"/>
      <c r="DP82" s="199"/>
      <c r="DQ82" s="199"/>
      <c r="DR82" s="199"/>
      <c r="DS82" s="199"/>
      <c r="DT82" s="199"/>
      <c r="DU82" s="199"/>
      <c r="DV82" s="199"/>
      <c r="DW82" s="199"/>
      <c r="DX82" s="199"/>
      <c r="DY82" s="199"/>
      <c r="DZ82" s="199"/>
      <c r="EA82" s="199"/>
      <c r="EB82" s="199"/>
      <c r="EC82" s="199"/>
      <c r="ED82" s="199"/>
      <c r="EE82" s="199"/>
      <c r="EF82" s="199"/>
      <c r="EG82" s="199"/>
      <c r="EH82" s="199"/>
      <c r="EI82" s="199"/>
      <c r="EJ82" s="199"/>
      <c r="EK82" s="199"/>
      <c r="EL82" s="199"/>
      <c r="EM82" s="199"/>
      <c r="EN82" s="199"/>
      <c r="EO82" s="199"/>
      <c r="EP82" s="199"/>
      <c r="EQ82" s="199"/>
      <c r="ER82" s="199"/>
      <c r="ES82" s="199"/>
      <c r="ET82" s="199"/>
      <c r="EU82" s="199"/>
      <c r="EV82" s="199"/>
      <c r="EW82" s="199"/>
      <c r="EX82" s="199"/>
      <c r="EY82" s="199"/>
      <c r="EZ82" s="199"/>
      <c r="FA82" s="199"/>
      <c r="FB82" s="199"/>
      <c r="FC82" s="199"/>
      <c r="FD82" s="199"/>
      <c r="FE82" s="199"/>
      <c r="FF82" s="199"/>
      <c r="FG82" s="199"/>
      <c r="FH82" s="199"/>
    </row>
    <row r="83" spans="1:164" s="125" customFormat="1" ht="29.25" customHeight="1" x14ac:dyDescent="0.2">
      <c r="A83" s="150">
        <v>77</v>
      </c>
      <c r="B83" s="127" t="s">
        <v>461</v>
      </c>
      <c r="C83" s="140" t="s">
        <v>488</v>
      </c>
      <c r="D83" s="185" t="s">
        <v>390</v>
      </c>
      <c r="E83" s="127" t="s">
        <v>390</v>
      </c>
      <c r="F83" s="150" t="s">
        <v>222</v>
      </c>
      <c r="G83" s="128">
        <v>12000</v>
      </c>
      <c r="H83" s="151">
        <v>0</v>
      </c>
      <c r="I83" s="128">
        <f t="shared" si="6"/>
        <v>12000</v>
      </c>
      <c r="J83" s="145">
        <v>0</v>
      </c>
      <c r="K83" s="145">
        <v>0</v>
      </c>
      <c r="L83" s="145">
        <v>0</v>
      </c>
      <c r="M83" s="145">
        <v>0</v>
      </c>
      <c r="N83" s="145">
        <v>0</v>
      </c>
      <c r="O83" s="128">
        <f t="shared" si="7"/>
        <v>12000</v>
      </c>
      <c r="P83" s="187"/>
      <c r="Q83" s="187"/>
      <c r="R83" s="187"/>
      <c r="S83" s="188" t="s">
        <v>492</v>
      </c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</row>
    <row r="84" spans="1:164" s="125" customFormat="1" ht="29.25" customHeight="1" x14ac:dyDescent="0.2">
      <c r="A84" s="150">
        <v>78</v>
      </c>
      <c r="B84" s="127" t="s">
        <v>462</v>
      </c>
      <c r="C84" s="140" t="s">
        <v>488</v>
      </c>
      <c r="D84" s="185" t="s">
        <v>390</v>
      </c>
      <c r="E84" s="127" t="s">
        <v>390</v>
      </c>
      <c r="F84" s="150" t="s">
        <v>222</v>
      </c>
      <c r="G84" s="128">
        <v>13000</v>
      </c>
      <c r="H84" s="151">
        <v>0</v>
      </c>
      <c r="I84" s="128">
        <f t="shared" si="6"/>
        <v>13000</v>
      </c>
      <c r="J84" s="145">
        <v>0</v>
      </c>
      <c r="K84" s="145">
        <v>0</v>
      </c>
      <c r="L84" s="145">
        <v>0</v>
      </c>
      <c r="M84" s="145">
        <v>0</v>
      </c>
      <c r="N84" s="145">
        <v>0</v>
      </c>
      <c r="O84" s="128">
        <f t="shared" si="7"/>
        <v>13000</v>
      </c>
      <c r="P84" s="187"/>
      <c r="Q84" s="187"/>
      <c r="R84" s="187"/>
      <c r="S84" s="188" t="s">
        <v>492</v>
      </c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199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199"/>
      <c r="CM84" s="199"/>
      <c r="CN84" s="199"/>
      <c r="CO84" s="199"/>
      <c r="CP84" s="199"/>
      <c r="CQ84" s="199"/>
      <c r="CR84" s="199"/>
      <c r="CS84" s="199"/>
      <c r="CT84" s="199"/>
      <c r="CU84" s="199"/>
      <c r="CV84" s="199"/>
      <c r="CW84" s="199"/>
      <c r="CX84" s="199"/>
      <c r="CY84" s="199"/>
      <c r="CZ84" s="199"/>
      <c r="DA84" s="199"/>
      <c r="DB84" s="199"/>
      <c r="DC84" s="199"/>
      <c r="DD84" s="199"/>
      <c r="DE84" s="199"/>
      <c r="DF84" s="199"/>
      <c r="DG84" s="199"/>
      <c r="DH84" s="199"/>
      <c r="DI84" s="199"/>
      <c r="DJ84" s="199"/>
      <c r="DK84" s="199"/>
      <c r="DL84" s="199"/>
      <c r="DM84" s="199"/>
      <c r="DN84" s="199"/>
      <c r="DO84" s="199"/>
      <c r="DP84" s="199"/>
      <c r="DQ84" s="199"/>
      <c r="DR84" s="199"/>
      <c r="DS84" s="199"/>
      <c r="DT84" s="199"/>
      <c r="DU84" s="199"/>
      <c r="DV84" s="199"/>
      <c r="DW84" s="199"/>
      <c r="DX84" s="199"/>
      <c r="DY84" s="199"/>
      <c r="DZ84" s="199"/>
      <c r="EA84" s="199"/>
      <c r="EB84" s="199"/>
      <c r="EC84" s="199"/>
      <c r="ED84" s="199"/>
      <c r="EE84" s="199"/>
      <c r="EF84" s="199"/>
      <c r="EG84" s="199"/>
      <c r="EH84" s="199"/>
      <c r="EI84" s="199"/>
      <c r="EJ84" s="199"/>
      <c r="EK84" s="199"/>
      <c r="EL84" s="199"/>
      <c r="EM84" s="199"/>
      <c r="EN84" s="199"/>
      <c r="EO84" s="199"/>
      <c r="EP84" s="199"/>
      <c r="EQ84" s="199"/>
      <c r="ER84" s="199"/>
      <c r="ES84" s="199"/>
      <c r="ET84" s="199"/>
      <c r="EU84" s="199"/>
      <c r="EV84" s="199"/>
      <c r="EW84" s="199"/>
      <c r="EX84" s="199"/>
      <c r="EY84" s="199"/>
      <c r="EZ84" s="199"/>
      <c r="FA84" s="199"/>
      <c r="FB84" s="199"/>
      <c r="FC84" s="199"/>
      <c r="FD84" s="199"/>
      <c r="FE84" s="199"/>
      <c r="FF84" s="199"/>
      <c r="FG84" s="199"/>
      <c r="FH84" s="199"/>
    </row>
    <row r="85" spans="1:164" s="125" customFormat="1" ht="29.25" customHeight="1" x14ac:dyDescent="0.2">
      <c r="A85" s="150">
        <v>79</v>
      </c>
      <c r="B85" s="127" t="s">
        <v>463</v>
      </c>
      <c r="C85" s="140" t="s">
        <v>488</v>
      </c>
      <c r="D85" s="185" t="s">
        <v>390</v>
      </c>
      <c r="E85" s="127" t="s">
        <v>390</v>
      </c>
      <c r="F85" s="150" t="s">
        <v>222</v>
      </c>
      <c r="G85" s="128">
        <v>12000</v>
      </c>
      <c r="H85" s="151">
        <v>0</v>
      </c>
      <c r="I85" s="128">
        <f t="shared" si="6"/>
        <v>12000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28">
        <f t="shared" si="7"/>
        <v>12000</v>
      </c>
      <c r="P85" s="187"/>
      <c r="Q85" s="187"/>
      <c r="R85" s="187"/>
      <c r="S85" s="188" t="s">
        <v>492</v>
      </c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199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199"/>
      <c r="CM85" s="199"/>
      <c r="CN85" s="199"/>
      <c r="CO85" s="199"/>
      <c r="CP85" s="199"/>
      <c r="CQ85" s="199"/>
      <c r="CR85" s="199"/>
      <c r="CS85" s="199"/>
      <c r="CT85" s="199"/>
      <c r="CU85" s="199"/>
      <c r="CV85" s="199"/>
      <c r="CW85" s="199"/>
      <c r="CX85" s="199"/>
      <c r="CY85" s="199"/>
      <c r="CZ85" s="199"/>
      <c r="DA85" s="199"/>
      <c r="DB85" s="199"/>
      <c r="DC85" s="199"/>
      <c r="DD85" s="199"/>
      <c r="DE85" s="199"/>
      <c r="DF85" s="199"/>
      <c r="DG85" s="199"/>
      <c r="DH85" s="199"/>
      <c r="DI85" s="199"/>
      <c r="DJ85" s="199"/>
      <c r="DK85" s="199"/>
      <c r="DL85" s="199"/>
      <c r="DM85" s="199"/>
      <c r="DN85" s="199"/>
      <c r="DO85" s="199"/>
      <c r="DP85" s="199"/>
      <c r="DQ85" s="199"/>
      <c r="DR85" s="199"/>
      <c r="DS85" s="199"/>
      <c r="DT85" s="199"/>
      <c r="DU85" s="199"/>
      <c r="DV85" s="199"/>
      <c r="DW85" s="199"/>
      <c r="DX85" s="199"/>
      <c r="DY85" s="199"/>
      <c r="DZ85" s="199"/>
      <c r="EA85" s="199"/>
      <c r="EB85" s="199"/>
      <c r="EC85" s="199"/>
      <c r="ED85" s="199"/>
      <c r="EE85" s="199"/>
      <c r="EF85" s="199"/>
      <c r="EG85" s="199"/>
      <c r="EH85" s="199"/>
      <c r="EI85" s="199"/>
      <c r="EJ85" s="199"/>
      <c r="EK85" s="199"/>
      <c r="EL85" s="199"/>
      <c r="EM85" s="199"/>
      <c r="EN85" s="199"/>
      <c r="EO85" s="199"/>
      <c r="EP85" s="199"/>
      <c r="EQ85" s="199"/>
      <c r="ER85" s="199"/>
      <c r="ES85" s="199"/>
      <c r="ET85" s="199"/>
      <c r="EU85" s="199"/>
      <c r="EV85" s="199"/>
      <c r="EW85" s="199"/>
      <c r="EX85" s="199"/>
      <c r="EY85" s="199"/>
      <c r="EZ85" s="199"/>
      <c r="FA85" s="199"/>
      <c r="FB85" s="199"/>
      <c r="FC85" s="199"/>
      <c r="FD85" s="199"/>
      <c r="FE85" s="199"/>
      <c r="FF85" s="199"/>
      <c r="FG85" s="199"/>
      <c r="FH85" s="199"/>
    </row>
    <row r="86" spans="1:164" s="125" customFormat="1" ht="29.25" customHeight="1" x14ac:dyDescent="0.2">
      <c r="A86" s="150">
        <v>80</v>
      </c>
      <c r="B86" s="127" t="s">
        <v>464</v>
      </c>
      <c r="C86" s="140" t="s">
        <v>488</v>
      </c>
      <c r="D86" s="185" t="s">
        <v>390</v>
      </c>
      <c r="E86" s="127" t="s">
        <v>390</v>
      </c>
      <c r="F86" s="150" t="s">
        <v>222</v>
      </c>
      <c r="G86" s="128">
        <v>13000</v>
      </c>
      <c r="H86" s="151">
        <v>0</v>
      </c>
      <c r="I86" s="128">
        <f t="shared" si="6"/>
        <v>13000</v>
      </c>
      <c r="J86" s="145">
        <v>0</v>
      </c>
      <c r="K86" s="145">
        <v>0</v>
      </c>
      <c r="L86" s="145">
        <v>0</v>
      </c>
      <c r="M86" s="186">
        <v>1000</v>
      </c>
      <c r="N86" s="128">
        <f t="shared" si="11"/>
        <v>1000</v>
      </c>
      <c r="O86" s="128">
        <f t="shared" si="7"/>
        <v>12000</v>
      </c>
      <c r="P86" s="187"/>
      <c r="Q86" s="187"/>
      <c r="R86" s="187"/>
      <c r="S86" s="188" t="s">
        <v>492</v>
      </c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199"/>
      <c r="BV86" s="199"/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199"/>
      <c r="DH86" s="199"/>
      <c r="DI86" s="199"/>
      <c r="DJ86" s="199"/>
      <c r="DK86" s="199"/>
      <c r="DL86" s="199"/>
      <c r="DM86" s="199"/>
      <c r="DN86" s="199"/>
      <c r="DO86" s="199"/>
      <c r="DP86" s="199"/>
      <c r="DQ86" s="199"/>
      <c r="DR86" s="199"/>
      <c r="DS86" s="199"/>
      <c r="DT86" s="199"/>
      <c r="DU86" s="199"/>
      <c r="DV86" s="199"/>
      <c r="DW86" s="199"/>
      <c r="DX86" s="199"/>
      <c r="DY86" s="199"/>
      <c r="DZ86" s="199"/>
      <c r="EA86" s="199"/>
      <c r="EB86" s="199"/>
      <c r="EC86" s="199"/>
      <c r="ED86" s="199"/>
      <c r="EE86" s="199"/>
      <c r="EF86" s="199"/>
      <c r="EG86" s="199"/>
      <c r="EH86" s="199"/>
      <c r="EI86" s="199"/>
      <c r="EJ86" s="199"/>
      <c r="EK86" s="199"/>
      <c r="EL86" s="199"/>
      <c r="EM86" s="199"/>
      <c r="EN86" s="199"/>
      <c r="EO86" s="199"/>
      <c r="EP86" s="199"/>
      <c r="EQ86" s="199"/>
      <c r="ER86" s="199"/>
      <c r="ES86" s="199"/>
      <c r="ET86" s="199"/>
      <c r="EU86" s="199"/>
      <c r="EV86" s="199"/>
      <c r="EW86" s="199"/>
      <c r="EX86" s="199"/>
      <c r="EY86" s="199"/>
      <c r="EZ86" s="199"/>
      <c r="FA86" s="199"/>
      <c r="FB86" s="199"/>
      <c r="FC86" s="199"/>
      <c r="FD86" s="199"/>
      <c r="FE86" s="199"/>
      <c r="FF86" s="199"/>
      <c r="FG86" s="199"/>
      <c r="FH86" s="199"/>
    </row>
    <row r="87" spans="1:164" s="125" customFormat="1" ht="29.25" customHeight="1" x14ac:dyDescent="0.2">
      <c r="A87" s="150">
        <v>81</v>
      </c>
      <c r="B87" s="127" t="s">
        <v>465</v>
      </c>
      <c r="C87" s="140" t="s">
        <v>488</v>
      </c>
      <c r="D87" s="185" t="s">
        <v>390</v>
      </c>
      <c r="E87" s="127" t="s">
        <v>390</v>
      </c>
      <c r="F87" s="150" t="s">
        <v>221</v>
      </c>
      <c r="G87" s="128">
        <v>13000</v>
      </c>
      <c r="H87" s="151">
        <v>0</v>
      </c>
      <c r="I87" s="128">
        <f t="shared" si="6"/>
        <v>13000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28">
        <f t="shared" si="7"/>
        <v>13000</v>
      </c>
      <c r="P87" s="187"/>
      <c r="Q87" s="187"/>
      <c r="R87" s="187"/>
      <c r="S87" s="188" t="s">
        <v>492</v>
      </c>
      <c r="T87" s="199"/>
      <c r="U87" s="199"/>
      <c r="V87" s="199"/>
      <c r="W87" s="199"/>
      <c r="X87" s="199"/>
      <c r="Y87" s="199"/>
      <c r="Z87" s="199"/>
      <c r="AA87" s="199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199"/>
      <c r="AS87" s="199"/>
      <c r="AT87" s="199"/>
      <c r="AU87" s="199"/>
      <c r="AV87" s="199"/>
      <c r="AW87" s="199"/>
      <c r="AX87" s="199"/>
      <c r="AY87" s="199"/>
      <c r="AZ87" s="199"/>
      <c r="BA87" s="199"/>
      <c r="BB87" s="199"/>
      <c r="BC87" s="199"/>
      <c r="BD87" s="199"/>
      <c r="BE87" s="199"/>
      <c r="BF87" s="199"/>
      <c r="BG87" s="199"/>
      <c r="BH87" s="199"/>
      <c r="BI87" s="199"/>
      <c r="BJ87" s="199"/>
      <c r="BK87" s="199"/>
      <c r="BL87" s="199"/>
      <c r="BM87" s="199"/>
      <c r="BN87" s="199"/>
      <c r="BO87" s="199"/>
      <c r="BP87" s="199"/>
      <c r="BQ87" s="199"/>
      <c r="BR87" s="199"/>
      <c r="BS87" s="199"/>
      <c r="BT87" s="199"/>
      <c r="BU87" s="199"/>
      <c r="BV87" s="199"/>
      <c r="BW87" s="199"/>
      <c r="BX87" s="199"/>
      <c r="BY87" s="199"/>
      <c r="BZ87" s="199"/>
      <c r="CA87" s="199"/>
      <c r="CB87" s="199"/>
      <c r="CC87" s="199"/>
      <c r="CD87" s="199"/>
      <c r="CE87" s="199"/>
      <c r="CF87" s="199"/>
      <c r="CG87" s="199"/>
      <c r="CH87" s="199"/>
      <c r="CI87" s="199"/>
      <c r="CJ87" s="199"/>
      <c r="CK87" s="199"/>
      <c r="CL87" s="199"/>
      <c r="CM87" s="199"/>
      <c r="CN87" s="199"/>
      <c r="CO87" s="199"/>
      <c r="CP87" s="199"/>
      <c r="CQ87" s="199"/>
      <c r="CR87" s="199"/>
      <c r="CS87" s="199"/>
      <c r="CT87" s="199"/>
      <c r="CU87" s="199"/>
      <c r="CV87" s="199"/>
      <c r="CW87" s="199"/>
      <c r="CX87" s="199"/>
      <c r="CY87" s="199"/>
      <c r="CZ87" s="199"/>
      <c r="DA87" s="199"/>
      <c r="DB87" s="199"/>
      <c r="DC87" s="199"/>
      <c r="DD87" s="199"/>
      <c r="DE87" s="199"/>
      <c r="DF87" s="199"/>
      <c r="DG87" s="199"/>
      <c r="DH87" s="199"/>
      <c r="DI87" s="199"/>
      <c r="DJ87" s="199"/>
      <c r="DK87" s="199"/>
      <c r="DL87" s="199"/>
      <c r="DM87" s="199"/>
      <c r="DN87" s="199"/>
      <c r="DO87" s="199"/>
      <c r="DP87" s="199"/>
      <c r="DQ87" s="199"/>
      <c r="DR87" s="199"/>
      <c r="DS87" s="199"/>
      <c r="DT87" s="199"/>
      <c r="DU87" s="199"/>
      <c r="DV87" s="199"/>
      <c r="DW87" s="199"/>
      <c r="DX87" s="199"/>
      <c r="DY87" s="199"/>
      <c r="DZ87" s="199"/>
      <c r="EA87" s="199"/>
      <c r="EB87" s="199"/>
      <c r="EC87" s="199"/>
      <c r="ED87" s="199"/>
      <c r="EE87" s="199"/>
      <c r="EF87" s="199"/>
      <c r="EG87" s="199"/>
      <c r="EH87" s="199"/>
      <c r="EI87" s="199"/>
      <c r="EJ87" s="199"/>
      <c r="EK87" s="199"/>
      <c r="EL87" s="199"/>
      <c r="EM87" s="199"/>
      <c r="EN87" s="199"/>
      <c r="EO87" s="199"/>
      <c r="EP87" s="199"/>
      <c r="EQ87" s="199"/>
      <c r="ER87" s="199"/>
      <c r="ES87" s="199"/>
      <c r="ET87" s="199"/>
      <c r="EU87" s="199"/>
      <c r="EV87" s="199"/>
      <c r="EW87" s="199"/>
      <c r="EX87" s="199"/>
      <c r="EY87" s="199"/>
      <c r="EZ87" s="199"/>
      <c r="FA87" s="199"/>
      <c r="FB87" s="199"/>
      <c r="FC87" s="199"/>
      <c r="FD87" s="199"/>
      <c r="FE87" s="199"/>
      <c r="FF87" s="199"/>
      <c r="FG87" s="199"/>
      <c r="FH87" s="199"/>
    </row>
    <row r="88" spans="1:164" s="18" customFormat="1" ht="29.25" customHeight="1" x14ac:dyDescent="0.2">
      <c r="A88" s="150">
        <v>82</v>
      </c>
      <c r="B88" s="127" t="s">
        <v>467</v>
      </c>
      <c r="C88" s="140" t="s">
        <v>488</v>
      </c>
      <c r="D88" s="185" t="s">
        <v>390</v>
      </c>
      <c r="E88" s="127" t="s">
        <v>390</v>
      </c>
      <c r="F88" s="150" t="s">
        <v>222</v>
      </c>
      <c r="G88" s="128">
        <v>15000</v>
      </c>
      <c r="H88" s="151">
        <v>0</v>
      </c>
      <c r="I88" s="128">
        <f t="shared" si="6"/>
        <v>15000</v>
      </c>
      <c r="J88" s="145">
        <v>0</v>
      </c>
      <c r="K88" s="145">
        <v>0</v>
      </c>
      <c r="L88" s="145">
        <v>0</v>
      </c>
      <c r="M88" s="186">
        <v>1000</v>
      </c>
      <c r="N88" s="128">
        <f t="shared" si="11"/>
        <v>1000</v>
      </c>
      <c r="O88" s="128">
        <f t="shared" si="7"/>
        <v>14000</v>
      </c>
      <c r="P88" s="187"/>
      <c r="Q88" s="187"/>
      <c r="R88" s="187"/>
      <c r="S88" s="188" t="s">
        <v>492</v>
      </c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  <c r="AM88" s="199"/>
      <c r="AN88" s="199"/>
      <c r="AO88" s="199"/>
      <c r="AP88" s="199"/>
      <c r="AQ88" s="199"/>
      <c r="AR88" s="199"/>
      <c r="AS88" s="199"/>
      <c r="AT88" s="199"/>
      <c r="AU88" s="199"/>
      <c r="AV88" s="199"/>
      <c r="AW88" s="199"/>
      <c r="AX88" s="199"/>
      <c r="AY88" s="199"/>
      <c r="AZ88" s="199"/>
      <c r="BA88" s="199"/>
      <c r="BB88" s="199"/>
      <c r="BC88" s="199"/>
      <c r="BD88" s="199"/>
      <c r="BE88" s="199"/>
      <c r="BF88" s="199"/>
      <c r="BG88" s="199"/>
      <c r="BH88" s="199"/>
      <c r="BI88" s="199"/>
      <c r="BJ88" s="199"/>
      <c r="BK88" s="199"/>
      <c r="BL88" s="199"/>
      <c r="BM88" s="199"/>
      <c r="BN88" s="199"/>
      <c r="BO88" s="199"/>
      <c r="BP88" s="199"/>
      <c r="BQ88" s="199"/>
      <c r="BR88" s="199"/>
      <c r="BS88" s="199"/>
      <c r="BT88" s="199"/>
      <c r="BU88" s="199"/>
      <c r="BV88" s="199"/>
      <c r="BW88" s="199"/>
      <c r="BX88" s="199"/>
      <c r="BY88" s="199"/>
      <c r="BZ88" s="199"/>
      <c r="CA88" s="199"/>
      <c r="CB88" s="199"/>
      <c r="CC88" s="199"/>
      <c r="CD88" s="199"/>
      <c r="CE88" s="199"/>
      <c r="CF88" s="199"/>
      <c r="CG88" s="199"/>
      <c r="CH88" s="199"/>
      <c r="CI88" s="199"/>
      <c r="CJ88" s="199"/>
      <c r="CK88" s="199"/>
      <c r="CL88" s="199"/>
      <c r="CM88" s="199"/>
      <c r="CN88" s="199"/>
      <c r="CO88" s="199"/>
      <c r="CP88" s="199"/>
      <c r="CQ88" s="199"/>
      <c r="CR88" s="199"/>
      <c r="CS88" s="199"/>
      <c r="CT88" s="199"/>
      <c r="CU88" s="199"/>
      <c r="CV88" s="199"/>
      <c r="CW88" s="199"/>
      <c r="CX88" s="199"/>
      <c r="CY88" s="199"/>
      <c r="CZ88" s="199"/>
      <c r="DA88" s="199"/>
      <c r="DB88" s="199"/>
      <c r="DC88" s="199"/>
      <c r="DD88" s="199"/>
      <c r="DE88" s="199"/>
      <c r="DF88" s="199"/>
      <c r="DG88" s="199"/>
      <c r="DH88" s="199"/>
      <c r="DI88" s="199"/>
      <c r="DJ88" s="199"/>
      <c r="DK88" s="199"/>
      <c r="DL88" s="199"/>
      <c r="DM88" s="199"/>
      <c r="DN88" s="199"/>
      <c r="DO88" s="199"/>
      <c r="DP88" s="199"/>
      <c r="DQ88" s="199"/>
      <c r="DR88" s="199"/>
      <c r="DS88" s="199"/>
      <c r="DT88" s="199"/>
      <c r="DU88" s="199"/>
      <c r="DV88" s="199"/>
      <c r="DW88" s="199"/>
      <c r="DX88" s="199"/>
      <c r="DY88" s="199"/>
      <c r="DZ88" s="199"/>
      <c r="EA88" s="199"/>
      <c r="EB88" s="199"/>
      <c r="EC88" s="199"/>
      <c r="ED88" s="199"/>
      <c r="EE88" s="199"/>
      <c r="EF88" s="199"/>
      <c r="EG88" s="199"/>
      <c r="EH88" s="199"/>
      <c r="EI88" s="199"/>
      <c r="EJ88" s="199"/>
      <c r="EK88" s="199"/>
      <c r="EL88" s="199"/>
      <c r="EM88" s="199"/>
      <c r="EN88" s="199"/>
      <c r="EO88" s="199"/>
      <c r="EP88" s="199"/>
      <c r="EQ88" s="199"/>
      <c r="ER88" s="199"/>
      <c r="ES88" s="199"/>
      <c r="ET88" s="199"/>
      <c r="EU88" s="199"/>
      <c r="EV88" s="199"/>
      <c r="EW88" s="199"/>
      <c r="EX88" s="199"/>
      <c r="EY88" s="199"/>
      <c r="EZ88" s="199"/>
      <c r="FA88" s="199"/>
      <c r="FB88" s="199"/>
      <c r="FC88" s="199"/>
      <c r="FD88" s="199"/>
      <c r="FE88" s="199"/>
      <c r="FF88" s="199"/>
      <c r="FG88" s="199"/>
      <c r="FH88" s="199"/>
    </row>
    <row r="89" spans="1:164" s="18" customFormat="1" ht="29.25" customHeight="1" x14ac:dyDescent="0.2">
      <c r="A89" s="150">
        <v>83</v>
      </c>
      <c r="B89" s="127" t="s">
        <v>468</v>
      </c>
      <c r="C89" s="140" t="s">
        <v>488</v>
      </c>
      <c r="D89" s="185" t="s">
        <v>390</v>
      </c>
      <c r="E89" s="127" t="s">
        <v>390</v>
      </c>
      <c r="F89" s="150" t="s">
        <v>222</v>
      </c>
      <c r="G89" s="128">
        <v>40000</v>
      </c>
      <c r="H89" s="151">
        <v>0</v>
      </c>
      <c r="I89" s="128">
        <f t="shared" si="6"/>
        <v>40000</v>
      </c>
      <c r="J89" s="145">
        <v>0</v>
      </c>
      <c r="K89" s="145">
        <v>797.25</v>
      </c>
      <c r="L89" s="145">
        <v>0</v>
      </c>
      <c r="M89" s="145">
        <v>0</v>
      </c>
      <c r="N89" s="128">
        <f t="shared" si="11"/>
        <v>797.25</v>
      </c>
      <c r="O89" s="128">
        <f t="shared" si="7"/>
        <v>39202.75</v>
      </c>
      <c r="P89" s="187"/>
      <c r="Q89" s="187"/>
      <c r="R89" s="187"/>
      <c r="S89" s="188" t="s">
        <v>492</v>
      </c>
      <c r="T89" s="199"/>
      <c r="U89" s="199"/>
      <c r="V89" s="199"/>
      <c r="W89" s="199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199"/>
      <c r="AN89" s="199"/>
      <c r="AO89" s="199"/>
      <c r="AP89" s="199"/>
      <c r="AQ89" s="199"/>
      <c r="AR89" s="199"/>
      <c r="AS89" s="199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199"/>
      <c r="BJ89" s="199"/>
      <c r="BK89" s="199"/>
      <c r="BL89" s="199"/>
      <c r="BM89" s="199"/>
      <c r="BN89" s="199"/>
      <c r="BO89" s="199"/>
      <c r="BP89" s="199"/>
      <c r="BQ89" s="199"/>
      <c r="BR89" s="199"/>
      <c r="BS89" s="199"/>
      <c r="BT89" s="199"/>
      <c r="BU89" s="199"/>
      <c r="BV89" s="199"/>
      <c r="BW89" s="199"/>
      <c r="BX89" s="199"/>
      <c r="BY89" s="199"/>
      <c r="BZ89" s="199"/>
      <c r="CA89" s="199"/>
      <c r="CB89" s="199"/>
      <c r="CC89" s="199"/>
      <c r="CD89" s="199"/>
      <c r="CE89" s="199"/>
      <c r="CF89" s="199"/>
      <c r="CG89" s="199"/>
      <c r="CH89" s="199"/>
      <c r="CI89" s="199"/>
      <c r="CJ89" s="199"/>
      <c r="CK89" s="199"/>
      <c r="CL89" s="199"/>
      <c r="CM89" s="199"/>
      <c r="CN89" s="199"/>
      <c r="CO89" s="199"/>
      <c r="CP89" s="199"/>
      <c r="CQ89" s="199"/>
      <c r="CR89" s="199"/>
      <c r="CS89" s="199"/>
      <c r="CT89" s="199"/>
      <c r="CU89" s="199"/>
      <c r="CV89" s="199"/>
      <c r="CW89" s="199"/>
      <c r="CX89" s="199"/>
      <c r="CY89" s="199"/>
      <c r="CZ89" s="199"/>
      <c r="DA89" s="199"/>
      <c r="DB89" s="199"/>
      <c r="DC89" s="199"/>
      <c r="DD89" s="199"/>
      <c r="DE89" s="199"/>
      <c r="DF89" s="199"/>
      <c r="DG89" s="199"/>
      <c r="DH89" s="199"/>
      <c r="DI89" s="199"/>
      <c r="DJ89" s="199"/>
      <c r="DK89" s="199"/>
      <c r="DL89" s="199"/>
      <c r="DM89" s="199"/>
      <c r="DN89" s="199"/>
      <c r="DO89" s="199"/>
      <c r="DP89" s="199"/>
      <c r="DQ89" s="199"/>
      <c r="DR89" s="199"/>
      <c r="DS89" s="199"/>
      <c r="DT89" s="199"/>
      <c r="DU89" s="199"/>
      <c r="DV89" s="199"/>
      <c r="DW89" s="199"/>
      <c r="DX89" s="199"/>
      <c r="DY89" s="199"/>
      <c r="DZ89" s="199"/>
      <c r="EA89" s="199"/>
      <c r="EB89" s="199"/>
      <c r="EC89" s="199"/>
      <c r="ED89" s="199"/>
      <c r="EE89" s="199"/>
      <c r="EF89" s="199"/>
      <c r="EG89" s="199"/>
      <c r="EH89" s="199"/>
      <c r="EI89" s="199"/>
      <c r="EJ89" s="199"/>
      <c r="EK89" s="199"/>
      <c r="EL89" s="199"/>
      <c r="EM89" s="199"/>
      <c r="EN89" s="199"/>
      <c r="EO89" s="199"/>
      <c r="EP89" s="199"/>
      <c r="EQ89" s="199"/>
      <c r="ER89" s="199"/>
      <c r="ES89" s="199"/>
      <c r="ET89" s="199"/>
      <c r="EU89" s="199"/>
      <c r="EV89" s="199"/>
      <c r="EW89" s="199"/>
      <c r="EX89" s="199"/>
      <c r="EY89" s="199"/>
      <c r="EZ89" s="199"/>
      <c r="FA89" s="199"/>
      <c r="FB89" s="199"/>
      <c r="FC89" s="199"/>
      <c r="FD89" s="199"/>
      <c r="FE89" s="199"/>
      <c r="FF89" s="199"/>
      <c r="FG89" s="199"/>
      <c r="FH89" s="199"/>
    </row>
    <row r="90" spans="1:164" s="18" customFormat="1" ht="29.25" customHeight="1" x14ac:dyDescent="0.2">
      <c r="A90" s="150">
        <v>84</v>
      </c>
      <c r="B90" s="127" t="s">
        <v>472</v>
      </c>
      <c r="C90" s="140" t="s">
        <v>488</v>
      </c>
      <c r="D90" s="185" t="s">
        <v>390</v>
      </c>
      <c r="E90" s="127" t="s">
        <v>390</v>
      </c>
      <c r="F90" s="150" t="s">
        <v>221</v>
      </c>
      <c r="G90" s="128">
        <v>40000</v>
      </c>
      <c r="H90" s="151">
        <v>0</v>
      </c>
      <c r="I90" s="128">
        <f t="shared" si="6"/>
        <v>40000</v>
      </c>
      <c r="J90" s="145">
        <v>0</v>
      </c>
      <c r="K90" s="145">
        <v>797.25</v>
      </c>
      <c r="L90" s="145">
        <v>0</v>
      </c>
      <c r="M90" s="145">
        <v>0</v>
      </c>
      <c r="N90" s="128">
        <f t="shared" si="11"/>
        <v>797.25</v>
      </c>
      <c r="O90" s="128">
        <f t="shared" si="7"/>
        <v>39202.75</v>
      </c>
      <c r="P90" s="187"/>
      <c r="Q90" s="187"/>
      <c r="R90" s="187"/>
      <c r="S90" s="188" t="s">
        <v>492</v>
      </c>
      <c r="T90" s="199"/>
      <c r="U90" s="199"/>
      <c r="V90" s="199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199"/>
      <c r="AR90" s="199"/>
      <c r="AS90" s="199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199"/>
      <c r="BU90" s="199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199"/>
      <c r="DE90" s="199"/>
      <c r="DF90" s="199"/>
      <c r="DG90" s="199"/>
      <c r="DH90" s="199"/>
      <c r="DI90" s="199"/>
      <c r="DJ90" s="199"/>
      <c r="DK90" s="199"/>
      <c r="DL90" s="199"/>
      <c r="DM90" s="199"/>
      <c r="DN90" s="199"/>
      <c r="DO90" s="199"/>
      <c r="DP90" s="199"/>
      <c r="DQ90" s="199"/>
      <c r="DR90" s="199"/>
      <c r="DS90" s="199"/>
      <c r="DT90" s="199"/>
      <c r="DU90" s="199"/>
      <c r="DV90" s="199"/>
      <c r="DW90" s="199"/>
      <c r="DX90" s="199"/>
      <c r="DY90" s="199"/>
      <c r="DZ90" s="199"/>
      <c r="EA90" s="199"/>
      <c r="EB90" s="199"/>
      <c r="EC90" s="199"/>
      <c r="ED90" s="199"/>
      <c r="EE90" s="199"/>
      <c r="EF90" s="199"/>
      <c r="EG90" s="199"/>
      <c r="EH90" s="199"/>
      <c r="EI90" s="199"/>
      <c r="EJ90" s="199"/>
      <c r="EK90" s="199"/>
      <c r="EL90" s="199"/>
      <c r="EM90" s="199"/>
      <c r="EN90" s="199"/>
      <c r="EO90" s="199"/>
      <c r="EP90" s="199"/>
      <c r="EQ90" s="199"/>
      <c r="ER90" s="199"/>
      <c r="ES90" s="199"/>
      <c r="ET90" s="199"/>
      <c r="EU90" s="199"/>
      <c r="EV90" s="199"/>
      <c r="EW90" s="199"/>
      <c r="EX90" s="199"/>
      <c r="EY90" s="199"/>
      <c r="EZ90" s="199"/>
      <c r="FA90" s="199"/>
      <c r="FB90" s="199"/>
      <c r="FC90" s="199"/>
      <c r="FD90" s="199"/>
      <c r="FE90" s="199"/>
      <c r="FF90" s="199"/>
      <c r="FG90" s="199"/>
      <c r="FH90" s="199"/>
    </row>
    <row r="91" spans="1:164" s="125" customFormat="1" ht="29.25" customHeight="1" x14ac:dyDescent="0.2">
      <c r="A91" s="150">
        <v>85</v>
      </c>
      <c r="B91" s="127" t="s">
        <v>473</v>
      </c>
      <c r="C91" s="140" t="s">
        <v>488</v>
      </c>
      <c r="D91" s="185" t="s">
        <v>390</v>
      </c>
      <c r="E91" s="127" t="s">
        <v>390</v>
      </c>
      <c r="F91" s="150" t="s">
        <v>222</v>
      </c>
      <c r="G91" s="128">
        <v>16000</v>
      </c>
      <c r="H91" s="151">
        <v>0</v>
      </c>
      <c r="I91" s="128">
        <f t="shared" si="6"/>
        <v>16000</v>
      </c>
      <c r="J91" s="145">
        <v>0</v>
      </c>
      <c r="K91" s="145">
        <v>0</v>
      </c>
      <c r="L91" s="145">
        <v>0</v>
      </c>
      <c r="M91" s="145">
        <v>0</v>
      </c>
      <c r="N91" s="145">
        <v>0</v>
      </c>
      <c r="O91" s="128">
        <f t="shared" si="7"/>
        <v>16000</v>
      </c>
      <c r="P91" s="187"/>
      <c r="Q91" s="187"/>
      <c r="R91" s="187"/>
      <c r="S91" s="188" t="s">
        <v>492</v>
      </c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199"/>
      <c r="AN91" s="199"/>
      <c r="AO91" s="199"/>
      <c r="AP91" s="199"/>
      <c r="AQ91" s="199"/>
      <c r="AR91" s="199"/>
      <c r="AS91" s="199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199"/>
      <c r="BJ91" s="199"/>
      <c r="BK91" s="199"/>
      <c r="BL91" s="199"/>
      <c r="BM91" s="199"/>
      <c r="BN91" s="199"/>
      <c r="BO91" s="199"/>
      <c r="BP91" s="199"/>
      <c r="BQ91" s="199"/>
      <c r="BR91" s="199"/>
      <c r="BS91" s="199"/>
      <c r="BT91" s="199"/>
      <c r="BU91" s="199"/>
      <c r="BV91" s="199"/>
      <c r="BW91" s="199"/>
      <c r="BX91" s="199"/>
      <c r="BY91" s="199"/>
      <c r="BZ91" s="199"/>
      <c r="CA91" s="199"/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199"/>
      <c r="DK91" s="199"/>
      <c r="DL91" s="199"/>
      <c r="DM91" s="199"/>
      <c r="DN91" s="199"/>
      <c r="DO91" s="199"/>
      <c r="DP91" s="199"/>
      <c r="DQ91" s="199"/>
      <c r="DR91" s="199"/>
      <c r="DS91" s="199"/>
      <c r="DT91" s="199"/>
      <c r="DU91" s="199"/>
      <c r="DV91" s="199"/>
      <c r="DW91" s="199"/>
      <c r="DX91" s="199"/>
      <c r="DY91" s="199"/>
      <c r="DZ91" s="199"/>
      <c r="EA91" s="199"/>
      <c r="EB91" s="199"/>
      <c r="EC91" s="199"/>
      <c r="ED91" s="199"/>
      <c r="EE91" s="199"/>
      <c r="EF91" s="199"/>
      <c r="EG91" s="199"/>
      <c r="EH91" s="199"/>
      <c r="EI91" s="199"/>
      <c r="EJ91" s="199"/>
      <c r="EK91" s="199"/>
      <c r="EL91" s="199"/>
      <c r="EM91" s="199"/>
      <c r="EN91" s="199"/>
      <c r="EO91" s="199"/>
      <c r="EP91" s="199"/>
      <c r="EQ91" s="199"/>
      <c r="ER91" s="199"/>
      <c r="ES91" s="199"/>
      <c r="ET91" s="199"/>
      <c r="EU91" s="199"/>
      <c r="EV91" s="199"/>
      <c r="EW91" s="199"/>
      <c r="EX91" s="199"/>
      <c r="EY91" s="199"/>
      <c r="EZ91" s="199"/>
      <c r="FA91" s="199"/>
      <c r="FB91" s="199"/>
      <c r="FC91" s="199"/>
      <c r="FD91" s="199"/>
      <c r="FE91" s="199"/>
      <c r="FF91" s="199"/>
      <c r="FG91" s="199"/>
      <c r="FH91" s="199"/>
    </row>
    <row r="92" spans="1:164" s="138" customFormat="1" ht="29.25" customHeight="1" x14ac:dyDescent="0.2">
      <c r="A92" s="150">
        <v>86</v>
      </c>
      <c r="B92" s="127" t="s">
        <v>475</v>
      </c>
      <c r="C92" s="140" t="s">
        <v>488</v>
      </c>
      <c r="D92" s="185" t="s">
        <v>474</v>
      </c>
      <c r="E92" s="127" t="s">
        <v>474</v>
      </c>
      <c r="F92" s="150" t="s">
        <v>222</v>
      </c>
      <c r="G92" s="128">
        <v>13000</v>
      </c>
      <c r="H92" s="151">
        <v>0</v>
      </c>
      <c r="I92" s="128">
        <f t="shared" si="6"/>
        <v>13000</v>
      </c>
      <c r="J92" s="145">
        <v>0</v>
      </c>
      <c r="K92" s="145">
        <v>0</v>
      </c>
      <c r="L92" s="145">
        <v>0</v>
      </c>
      <c r="M92" s="145">
        <v>0</v>
      </c>
      <c r="N92" s="145">
        <v>0</v>
      </c>
      <c r="O92" s="128">
        <f t="shared" si="7"/>
        <v>13000</v>
      </c>
      <c r="P92" s="187"/>
      <c r="Q92" s="187"/>
      <c r="R92" s="187"/>
      <c r="S92" s="188" t="s">
        <v>492</v>
      </c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  <c r="DO92" s="201"/>
      <c r="DP92" s="201"/>
      <c r="DQ92" s="201"/>
      <c r="DR92" s="201"/>
      <c r="DS92" s="201"/>
      <c r="DT92" s="201"/>
      <c r="DU92" s="201"/>
      <c r="DV92" s="201"/>
      <c r="DW92" s="201"/>
      <c r="DX92" s="201"/>
      <c r="DY92" s="201"/>
      <c r="DZ92" s="201"/>
      <c r="EA92" s="201"/>
      <c r="EB92" s="201"/>
      <c r="EC92" s="201"/>
      <c r="ED92" s="201"/>
      <c r="EE92" s="201"/>
      <c r="EF92" s="201"/>
      <c r="EG92" s="201"/>
      <c r="EH92" s="201"/>
      <c r="EI92" s="201"/>
      <c r="EJ92" s="201"/>
      <c r="EK92" s="201"/>
      <c r="EL92" s="201"/>
      <c r="EM92" s="201"/>
      <c r="EN92" s="201"/>
      <c r="EO92" s="201"/>
      <c r="EP92" s="201"/>
      <c r="EQ92" s="201"/>
      <c r="ER92" s="201"/>
      <c r="ES92" s="201"/>
      <c r="ET92" s="201"/>
      <c r="EU92" s="201"/>
      <c r="EV92" s="201"/>
      <c r="EW92" s="201"/>
      <c r="EX92" s="201"/>
      <c r="EY92" s="201"/>
      <c r="EZ92" s="201"/>
      <c r="FA92" s="201"/>
      <c r="FB92" s="201"/>
      <c r="FC92" s="201"/>
      <c r="FD92" s="201"/>
      <c r="FE92" s="201"/>
      <c r="FF92" s="201"/>
      <c r="FG92" s="201"/>
      <c r="FH92" s="201"/>
    </row>
    <row r="93" spans="1:164" s="125" customFormat="1" ht="29.25" customHeight="1" x14ac:dyDescent="0.2">
      <c r="A93" s="150">
        <v>87</v>
      </c>
      <c r="B93" s="127" t="s">
        <v>497</v>
      </c>
      <c r="C93" s="140" t="s">
        <v>488</v>
      </c>
      <c r="D93" s="185" t="s">
        <v>480</v>
      </c>
      <c r="E93" s="127" t="s">
        <v>480</v>
      </c>
      <c r="F93" s="150" t="s">
        <v>222</v>
      </c>
      <c r="G93" s="128">
        <v>60000</v>
      </c>
      <c r="H93" s="151">
        <v>0</v>
      </c>
      <c r="I93" s="128">
        <f t="shared" si="6"/>
        <v>60000</v>
      </c>
      <c r="J93" s="145">
        <v>0</v>
      </c>
      <c r="K93" s="128">
        <v>4195.88</v>
      </c>
      <c r="L93" s="145">
        <v>0</v>
      </c>
      <c r="M93" s="145">
        <v>0</v>
      </c>
      <c r="N93" s="128">
        <f t="shared" si="11"/>
        <v>4195.88</v>
      </c>
      <c r="O93" s="128">
        <f t="shared" si="7"/>
        <v>55804.12</v>
      </c>
      <c r="P93" s="187"/>
      <c r="Q93" s="187"/>
      <c r="R93" s="187"/>
      <c r="S93" s="188" t="s">
        <v>492</v>
      </c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199"/>
      <c r="AS93" s="199"/>
      <c r="AT93" s="199"/>
      <c r="AU93" s="199"/>
      <c r="AV93" s="199"/>
      <c r="AW93" s="199"/>
      <c r="AX93" s="199"/>
      <c r="AY93" s="199"/>
      <c r="AZ93" s="199"/>
      <c r="BA93" s="199"/>
      <c r="BB93" s="199"/>
      <c r="BC93" s="199"/>
      <c r="BD93" s="199"/>
      <c r="BE93" s="199"/>
      <c r="BF93" s="199"/>
      <c r="BG93" s="199"/>
      <c r="BH93" s="199"/>
      <c r="BI93" s="199"/>
      <c r="BJ93" s="199"/>
      <c r="BK93" s="199"/>
      <c r="BL93" s="199"/>
      <c r="BM93" s="199"/>
      <c r="BN93" s="199"/>
      <c r="BO93" s="199"/>
      <c r="BP93" s="199"/>
      <c r="BQ93" s="199"/>
      <c r="BR93" s="199"/>
      <c r="BS93" s="199"/>
      <c r="BT93" s="199"/>
      <c r="BU93" s="199"/>
      <c r="BV93" s="199"/>
      <c r="BW93" s="199"/>
      <c r="BX93" s="199"/>
      <c r="BY93" s="199"/>
      <c r="BZ93" s="199"/>
      <c r="CA93" s="199"/>
      <c r="CB93" s="199"/>
      <c r="CC93" s="199"/>
      <c r="CD93" s="199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199"/>
      <c r="DK93" s="199"/>
      <c r="DL93" s="199"/>
      <c r="DM93" s="199"/>
      <c r="DN93" s="199"/>
      <c r="DO93" s="199"/>
      <c r="DP93" s="199"/>
      <c r="DQ93" s="199"/>
      <c r="DR93" s="199"/>
      <c r="DS93" s="199"/>
      <c r="DT93" s="199"/>
      <c r="DU93" s="199"/>
      <c r="DV93" s="199"/>
      <c r="DW93" s="199"/>
      <c r="DX93" s="199"/>
      <c r="DY93" s="199"/>
      <c r="DZ93" s="199"/>
      <c r="EA93" s="199"/>
      <c r="EB93" s="199"/>
      <c r="EC93" s="199"/>
      <c r="ED93" s="199"/>
      <c r="EE93" s="199"/>
      <c r="EF93" s="199"/>
      <c r="EG93" s="199"/>
      <c r="EH93" s="199"/>
      <c r="EI93" s="199"/>
      <c r="EJ93" s="199"/>
      <c r="EK93" s="199"/>
      <c r="EL93" s="199"/>
      <c r="EM93" s="199"/>
      <c r="EN93" s="199"/>
      <c r="EO93" s="199"/>
      <c r="EP93" s="199"/>
      <c r="EQ93" s="199"/>
      <c r="ER93" s="199"/>
      <c r="ES93" s="199"/>
      <c r="ET93" s="199"/>
      <c r="EU93" s="199"/>
      <c r="EV93" s="199"/>
      <c r="EW93" s="199"/>
      <c r="EX93" s="199"/>
      <c r="EY93" s="199"/>
      <c r="EZ93" s="199"/>
      <c r="FA93" s="199"/>
      <c r="FB93" s="199"/>
      <c r="FC93" s="199"/>
      <c r="FD93" s="199"/>
      <c r="FE93" s="199"/>
      <c r="FF93" s="199"/>
      <c r="FG93" s="199"/>
      <c r="FH93" s="199"/>
    </row>
    <row r="94" spans="1:164" s="125" customFormat="1" ht="29.25" customHeight="1" x14ac:dyDescent="0.2">
      <c r="A94" s="150">
        <v>88</v>
      </c>
      <c r="B94" s="127" t="s">
        <v>498</v>
      </c>
      <c r="C94" s="140" t="s">
        <v>488</v>
      </c>
      <c r="D94" s="185" t="s">
        <v>390</v>
      </c>
      <c r="E94" s="127" t="s">
        <v>390</v>
      </c>
      <c r="F94" s="150" t="s">
        <v>222</v>
      </c>
      <c r="G94" s="128">
        <v>13000</v>
      </c>
      <c r="H94" s="151">
        <v>0</v>
      </c>
      <c r="I94" s="128">
        <f t="shared" si="6"/>
        <v>13000</v>
      </c>
      <c r="J94" s="145">
        <v>0</v>
      </c>
      <c r="K94" s="145">
        <v>0</v>
      </c>
      <c r="L94" s="145">
        <v>0</v>
      </c>
      <c r="M94" s="145">
        <v>0</v>
      </c>
      <c r="N94" s="145">
        <v>0</v>
      </c>
      <c r="O94" s="128">
        <f t="shared" si="7"/>
        <v>13000</v>
      </c>
      <c r="P94" s="187"/>
      <c r="Q94" s="187"/>
      <c r="R94" s="187"/>
      <c r="S94" s="188" t="s">
        <v>492</v>
      </c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</row>
    <row r="95" spans="1:164" s="18" customFormat="1" ht="29.25" customHeight="1" x14ac:dyDescent="0.2">
      <c r="A95" s="150">
        <v>89</v>
      </c>
      <c r="B95" s="127" t="s">
        <v>506</v>
      </c>
      <c r="C95" s="140" t="s">
        <v>488</v>
      </c>
      <c r="D95" s="185" t="s">
        <v>390</v>
      </c>
      <c r="E95" s="127" t="s">
        <v>390</v>
      </c>
      <c r="F95" s="150" t="s">
        <v>222</v>
      </c>
      <c r="G95" s="128">
        <v>10000</v>
      </c>
      <c r="H95" s="151">
        <v>0</v>
      </c>
      <c r="I95" s="128">
        <f t="shared" ref="I95" si="12">+G95+H95</f>
        <v>10000</v>
      </c>
      <c r="J95" s="145">
        <v>0</v>
      </c>
      <c r="K95" s="145">
        <v>0</v>
      </c>
      <c r="L95" s="145">
        <v>0</v>
      </c>
      <c r="M95" s="145">
        <v>0</v>
      </c>
      <c r="N95" s="145">
        <v>0</v>
      </c>
      <c r="O95" s="128">
        <f t="shared" ref="O95:O96" si="13">+I95-N95</f>
        <v>10000</v>
      </c>
      <c r="P95" s="187"/>
      <c r="Q95" s="187"/>
      <c r="R95" s="187"/>
      <c r="S95" s="188" t="s">
        <v>492</v>
      </c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199"/>
      <c r="AS95" s="199"/>
      <c r="AT95" s="199"/>
      <c r="AU95" s="199"/>
      <c r="AV95" s="199"/>
      <c r="AW95" s="199"/>
      <c r="AX95" s="199"/>
      <c r="AY95" s="199"/>
      <c r="AZ95" s="199"/>
      <c r="BA95" s="199"/>
      <c r="BB95" s="199"/>
      <c r="BC95" s="199"/>
      <c r="BD95" s="199"/>
      <c r="BE95" s="199"/>
      <c r="BF95" s="199"/>
      <c r="BG95" s="199"/>
      <c r="BH95" s="199"/>
      <c r="BI95" s="199"/>
      <c r="BJ95" s="199"/>
      <c r="BK95" s="199"/>
      <c r="BL95" s="199"/>
      <c r="BM95" s="199"/>
      <c r="BN95" s="199"/>
      <c r="BO95" s="199"/>
      <c r="BP95" s="199"/>
      <c r="BQ95" s="199"/>
      <c r="BR95" s="199"/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199"/>
      <c r="DK95" s="199"/>
      <c r="DL95" s="199"/>
      <c r="DM95" s="199"/>
      <c r="DN95" s="199"/>
      <c r="DO95" s="199"/>
      <c r="DP95" s="199"/>
      <c r="DQ95" s="199"/>
      <c r="DR95" s="199"/>
      <c r="DS95" s="199"/>
      <c r="DT95" s="199"/>
      <c r="DU95" s="199"/>
      <c r="DV95" s="199"/>
      <c r="DW95" s="199"/>
      <c r="DX95" s="199"/>
      <c r="DY95" s="199"/>
      <c r="DZ95" s="199"/>
      <c r="EA95" s="199"/>
      <c r="EB95" s="199"/>
      <c r="EC95" s="199"/>
      <c r="ED95" s="199"/>
      <c r="EE95" s="199"/>
      <c r="EF95" s="199"/>
      <c r="EG95" s="199"/>
      <c r="EH95" s="199"/>
      <c r="EI95" s="199"/>
      <c r="EJ95" s="199"/>
      <c r="EK95" s="199"/>
      <c r="EL95" s="199"/>
      <c r="EM95" s="199"/>
      <c r="EN95" s="199"/>
      <c r="EO95" s="199"/>
      <c r="EP95" s="199"/>
      <c r="EQ95" s="199"/>
      <c r="ER95" s="199"/>
      <c r="ES95" s="199"/>
      <c r="ET95" s="199"/>
      <c r="EU95" s="199"/>
      <c r="EV95" s="199"/>
      <c r="EW95" s="199"/>
      <c r="EX95" s="199"/>
      <c r="EY95" s="199"/>
      <c r="EZ95" s="199"/>
      <c r="FA95" s="199"/>
      <c r="FB95" s="199"/>
      <c r="FC95" s="199"/>
      <c r="FD95" s="199"/>
      <c r="FE95" s="199"/>
      <c r="FF95" s="199"/>
      <c r="FG95" s="199"/>
      <c r="FH95" s="199"/>
    </row>
    <row r="96" spans="1:164" s="18" customFormat="1" ht="29.25" customHeight="1" x14ac:dyDescent="0.2">
      <c r="A96" s="150">
        <v>90</v>
      </c>
      <c r="B96" s="127" t="s">
        <v>509</v>
      </c>
      <c r="C96" s="140" t="s">
        <v>488</v>
      </c>
      <c r="D96" s="185"/>
      <c r="E96" s="127"/>
      <c r="F96" s="150"/>
      <c r="G96" s="128">
        <v>12000</v>
      </c>
      <c r="H96" s="151">
        <v>0</v>
      </c>
      <c r="I96" s="128">
        <v>12000</v>
      </c>
      <c r="J96" s="145">
        <v>0</v>
      </c>
      <c r="K96" s="145">
        <v>0</v>
      </c>
      <c r="L96" s="145">
        <v>0</v>
      </c>
      <c r="M96" s="145">
        <v>0</v>
      </c>
      <c r="N96" s="145">
        <v>0</v>
      </c>
      <c r="O96" s="128">
        <f t="shared" si="13"/>
        <v>12000</v>
      </c>
      <c r="P96" s="187"/>
      <c r="Q96" s="187"/>
      <c r="R96" s="187"/>
      <c r="S96" s="188" t="s">
        <v>492</v>
      </c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199"/>
      <c r="AS96" s="199"/>
      <c r="AT96" s="199"/>
      <c r="AU96" s="199"/>
      <c r="AV96" s="199"/>
      <c r="AW96" s="199"/>
      <c r="AX96" s="199"/>
      <c r="AY96" s="199"/>
      <c r="AZ96" s="199"/>
      <c r="BA96" s="199"/>
      <c r="BB96" s="199"/>
      <c r="BC96" s="199"/>
      <c r="BD96" s="199"/>
      <c r="BE96" s="199"/>
      <c r="BF96" s="199"/>
      <c r="BG96" s="199"/>
      <c r="BH96" s="199"/>
      <c r="BI96" s="199"/>
      <c r="BJ96" s="199"/>
      <c r="BK96" s="199"/>
      <c r="BL96" s="199"/>
      <c r="BM96" s="199"/>
      <c r="BN96" s="199"/>
      <c r="BO96" s="199"/>
      <c r="BP96" s="199"/>
      <c r="BQ96" s="199"/>
      <c r="BR96" s="199"/>
      <c r="BS96" s="199"/>
      <c r="BT96" s="199"/>
      <c r="BU96" s="199"/>
      <c r="BV96" s="199"/>
      <c r="BW96" s="199"/>
      <c r="BX96" s="199"/>
      <c r="BY96" s="199"/>
      <c r="BZ96" s="199"/>
      <c r="CA96" s="199"/>
      <c r="CB96" s="199"/>
      <c r="CC96" s="199"/>
      <c r="CD96" s="199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199"/>
      <c r="DK96" s="199"/>
      <c r="DL96" s="199"/>
      <c r="DM96" s="199"/>
      <c r="DN96" s="199"/>
      <c r="DO96" s="199"/>
      <c r="DP96" s="199"/>
      <c r="DQ96" s="199"/>
      <c r="DR96" s="199"/>
      <c r="DS96" s="199"/>
      <c r="DT96" s="199"/>
      <c r="DU96" s="199"/>
      <c r="DV96" s="199"/>
      <c r="DW96" s="199"/>
      <c r="DX96" s="199"/>
      <c r="DY96" s="199"/>
      <c r="DZ96" s="199"/>
      <c r="EA96" s="199"/>
      <c r="EB96" s="199"/>
      <c r="EC96" s="199"/>
      <c r="ED96" s="199"/>
      <c r="EE96" s="199"/>
      <c r="EF96" s="199"/>
      <c r="EG96" s="199"/>
      <c r="EH96" s="199"/>
      <c r="EI96" s="199"/>
      <c r="EJ96" s="199"/>
      <c r="EK96" s="199"/>
      <c r="EL96" s="199"/>
      <c r="EM96" s="199"/>
      <c r="EN96" s="199"/>
      <c r="EO96" s="199"/>
      <c r="EP96" s="199"/>
      <c r="EQ96" s="199"/>
      <c r="ER96" s="199"/>
      <c r="ES96" s="199"/>
      <c r="ET96" s="199"/>
      <c r="EU96" s="199"/>
      <c r="EV96" s="199"/>
      <c r="EW96" s="199"/>
      <c r="EX96" s="199"/>
      <c r="EY96" s="199"/>
      <c r="EZ96" s="199"/>
      <c r="FA96" s="199"/>
      <c r="FB96" s="199"/>
      <c r="FC96" s="199"/>
      <c r="FD96" s="199"/>
      <c r="FE96" s="199"/>
      <c r="FF96" s="199"/>
      <c r="FG96" s="199"/>
      <c r="FH96" s="199"/>
    </row>
    <row r="97" spans="1:164" s="13" customFormat="1" ht="29.25" customHeight="1" x14ac:dyDescent="0.2">
      <c r="A97" s="150">
        <v>91</v>
      </c>
      <c r="B97" s="127" t="s">
        <v>437</v>
      </c>
      <c r="C97" s="140" t="s">
        <v>503</v>
      </c>
      <c r="D97" s="140" t="s">
        <v>390</v>
      </c>
      <c r="E97" s="127" t="s">
        <v>390</v>
      </c>
      <c r="F97" s="150" t="s">
        <v>222</v>
      </c>
      <c r="G97" s="128">
        <v>12000</v>
      </c>
      <c r="H97" s="151">
        <v>0</v>
      </c>
      <c r="I97" s="128">
        <f t="shared" si="6"/>
        <v>12000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28">
        <f t="shared" si="7"/>
        <v>12000</v>
      </c>
      <c r="P97" s="187"/>
      <c r="Q97" s="187"/>
      <c r="R97" s="187"/>
      <c r="S97" s="188" t="s">
        <v>492</v>
      </c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  <c r="BF97" s="200"/>
      <c r="BG97" s="200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  <c r="CG97" s="200"/>
      <c r="CH97" s="200"/>
      <c r="CI97" s="200"/>
      <c r="CJ97" s="200"/>
      <c r="CK97" s="200"/>
      <c r="CL97" s="200"/>
      <c r="CM97" s="200"/>
      <c r="CN97" s="200"/>
      <c r="CO97" s="200"/>
      <c r="CP97" s="200"/>
      <c r="CQ97" s="200"/>
      <c r="CR97" s="200"/>
      <c r="CS97" s="200"/>
      <c r="CT97" s="200"/>
      <c r="CU97" s="200"/>
      <c r="CV97" s="200"/>
      <c r="CW97" s="200"/>
      <c r="CX97" s="200"/>
      <c r="CY97" s="200"/>
      <c r="CZ97" s="200"/>
      <c r="DA97" s="200"/>
      <c r="DB97" s="200"/>
      <c r="DC97" s="200"/>
      <c r="DD97" s="200"/>
      <c r="DE97" s="200"/>
      <c r="DF97" s="200"/>
      <c r="DG97" s="200"/>
      <c r="DH97" s="200"/>
      <c r="DI97" s="200"/>
      <c r="DJ97" s="200"/>
      <c r="DK97" s="200"/>
      <c r="DL97" s="200"/>
      <c r="DM97" s="200"/>
      <c r="DN97" s="200"/>
      <c r="DO97" s="200"/>
      <c r="DP97" s="200"/>
      <c r="DQ97" s="200"/>
      <c r="DR97" s="200"/>
      <c r="DS97" s="200"/>
      <c r="DT97" s="200"/>
      <c r="DU97" s="200"/>
      <c r="DV97" s="200"/>
      <c r="DW97" s="200"/>
      <c r="DX97" s="200"/>
      <c r="DY97" s="200"/>
      <c r="DZ97" s="200"/>
      <c r="EA97" s="200"/>
      <c r="EB97" s="200"/>
      <c r="EC97" s="200"/>
      <c r="ED97" s="200"/>
      <c r="EE97" s="200"/>
      <c r="EF97" s="200"/>
      <c r="EG97" s="200"/>
      <c r="EH97" s="200"/>
      <c r="EI97" s="200"/>
      <c r="EJ97" s="200"/>
      <c r="EK97" s="200"/>
      <c r="EL97" s="200"/>
      <c r="EM97" s="200"/>
      <c r="EN97" s="200"/>
      <c r="EO97" s="200"/>
      <c r="EP97" s="200"/>
      <c r="EQ97" s="200"/>
      <c r="ER97" s="200"/>
      <c r="ES97" s="200"/>
      <c r="ET97" s="200"/>
      <c r="EU97" s="200"/>
      <c r="EV97" s="200"/>
      <c r="EW97" s="200"/>
      <c r="EX97" s="200"/>
      <c r="EY97" s="200"/>
      <c r="EZ97" s="200"/>
      <c r="FA97" s="200"/>
      <c r="FB97" s="200"/>
      <c r="FC97" s="200"/>
      <c r="FD97" s="200"/>
      <c r="FE97" s="200"/>
      <c r="FF97" s="200"/>
      <c r="FG97" s="200"/>
      <c r="FH97" s="200"/>
    </row>
    <row r="98" spans="1:164" s="125" customFormat="1" ht="29.25" customHeight="1" x14ac:dyDescent="0.2">
      <c r="A98" s="150">
        <v>92</v>
      </c>
      <c r="B98" s="127" t="s">
        <v>459</v>
      </c>
      <c r="C98" s="140" t="s">
        <v>503</v>
      </c>
      <c r="D98" s="140" t="s">
        <v>390</v>
      </c>
      <c r="E98" s="127" t="s">
        <v>390</v>
      </c>
      <c r="F98" s="150" t="s">
        <v>222</v>
      </c>
      <c r="G98" s="128">
        <v>12000</v>
      </c>
      <c r="H98" s="151">
        <v>0</v>
      </c>
      <c r="I98" s="128">
        <f t="shared" si="6"/>
        <v>12000</v>
      </c>
      <c r="J98" s="145">
        <v>0</v>
      </c>
      <c r="K98" s="145">
        <v>0</v>
      </c>
      <c r="L98" s="145">
        <v>0</v>
      </c>
      <c r="M98" s="145">
        <v>0</v>
      </c>
      <c r="N98" s="145">
        <v>0</v>
      </c>
      <c r="O98" s="128">
        <f t="shared" si="7"/>
        <v>12000</v>
      </c>
      <c r="P98" s="187"/>
      <c r="Q98" s="187"/>
      <c r="R98" s="187"/>
      <c r="S98" s="188" t="s">
        <v>492</v>
      </c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  <c r="AM98" s="199"/>
      <c r="AN98" s="199"/>
      <c r="AO98" s="199"/>
      <c r="AP98" s="199"/>
      <c r="AQ98" s="199"/>
      <c r="AR98" s="199"/>
      <c r="AS98" s="199"/>
      <c r="AT98" s="199"/>
      <c r="AU98" s="199"/>
      <c r="AV98" s="199"/>
      <c r="AW98" s="199"/>
      <c r="AX98" s="199"/>
      <c r="AY98" s="199"/>
      <c r="AZ98" s="199"/>
      <c r="BA98" s="199"/>
      <c r="BB98" s="199"/>
      <c r="BC98" s="199"/>
      <c r="BD98" s="199"/>
      <c r="BE98" s="199"/>
      <c r="BF98" s="199"/>
      <c r="BG98" s="199"/>
      <c r="BH98" s="199"/>
      <c r="BI98" s="199"/>
      <c r="BJ98" s="199"/>
      <c r="BK98" s="199"/>
      <c r="BL98" s="199"/>
      <c r="BM98" s="199"/>
      <c r="BN98" s="199"/>
      <c r="BO98" s="199"/>
      <c r="BP98" s="199"/>
      <c r="BQ98" s="199"/>
      <c r="BR98" s="199"/>
      <c r="BS98" s="199"/>
      <c r="BT98" s="199"/>
      <c r="BU98" s="199"/>
      <c r="BV98" s="199"/>
      <c r="BW98" s="199"/>
      <c r="BX98" s="199"/>
      <c r="BY98" s="199"/>
      <c r="BZ98" s="199"/>
      <c r="CA98" s="199"/>
      <c r="CB98" s="199"/>
      <c r="CC98" s="199"/>
      <c r="CD98" s="199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199"/>
      <c r="DK98" s="199"/>
      <c r="DL98" s="199"/>
      <c r="DM98" s="199"/>
      <c r="DN98" s="199"/>
      <c r="DO98" s="199"/>
      <c r="DP98" s="199"/>
      <c r="DQ98" s="199"/>
      <c r="DR98" s="199"/>
      <c r="DS98" s="199"/>
      <c r="DT98" s="199"/>
      <c r="DU98" s="199"/>
      <c r="DV98" s="199"/>
      <c r="DW98" s="199"/>
      <c r="DX98" s="199"/>
      <c r="DY98" s="199"/>
      <c r="DZ98" s="199"/>
      <c r="EA98" s="199"/>
      <c r="EB98" s="199"/>
      <c r="EC98" s="199"/>
      <c r="ED98" s="199"/>
      <c r="EE98" s="199"/>
      <c r="EF98" s="199"/>
      <c r="EG98" s="199"/>
      <c r="EH98" s="199"/>
      <c r="EI98" s="199"/>
      <c r="EJ98" s="199"/>
      <c r="EK98" s="199"/>
      <c r="EL98" s="199"/>
      <c r="EM98" s="199"/>
      <c r="EN98" s="199"/>
      <c r="EO98" s="199"/>
      <c r="EP98" s="199"/>
      <c r="EQ98" s="199"/>
      <c r="ER98" s="199"/>
      <c r="ES98" s="199"/>
      <c r="ET98" s="199"/>
      <c r="EU98" s="199"/>
      <c r="EV98" s="199"/>
      <c r="EW98" s="199"/>
      <c r="EX98" s="199"/>
      <c r="EY98" s="199"/>
      <c r="EZ98" s="199"/>
      <c r="FA98" s="199"/>
      <c r="FB98" s="199"/>
      <c r="FC98" s="199"/>
      <c r="FD98" s="199"/>
      <c r="FE98" s="199"/>
      <c r="FF98" s="199"/>
      <c r="FG98" s="199"/>
      <c r="FH98" s="199"/>
    </row>
    <row r="99" spans="1:164" s="125" customFormat="1" ht="29.25" customHeight="1" x14ac:dyDescent="0.2">
      <c r="A99" s="150">
        <v>93</v>
      </c>
      <c r="B99" s="127" t="s">
        <v>460</v>
      </c>
      <c r="C99" s="140" t="s">
        <v>503</v>
      </c>
      <c r="D99" s="140" t="s">
        <v>390</v>
      </c>
      <c r="E99" s="127" t="s">
        <v>390</v>
      </c>
      <c r="F99" s="150" t="s">
        <v>222</v>
      </c>
      <c r="G99" s="128">
        <v>12000</v>
      </c>
      <c r="H99" s="151">
        <v>0</v>
      </c>
      <c r="I99" s="128">
        <f t="shared" si="6"/>
        <v>12000</v>
      </c>
      <c r="J99" s="145">
        <v>0</v>
      </c>
      <c r="K99" s="145">
        <v>0</v>
      </c>
      <c r="L99" s="145">
        <v>0</v>
      </c>
      <c r="M99" s="145">
        <v>0</v>
      </c>
      <c r="N99" s="145">
        <v>0</v>
      </c>
      <c r="O99" s="128">
        <f t="shared" si="7"/>
        <v>12000</v>
      </c>
      <c r="P99" s="187"/>
      <c r="Q99" s="187"/>
      <c r="R99" s="187"/>
      <c r="S99" s="188" t="s">
        <v>492</v>
      </c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199"/>
      <c r="BO99" s="199"/>
      <c r="BP99" s="199"/>
      <c r="BQ99" s="199"/>
      <c r="BR99" s="199"/>
      <c r="BS99" s="199"/>
      <c r="BT99" s="199"/>
      <c r="BU99" s="199"/>
      <c r="BV99" s="199"/>
      <c r="BW99" s="199"/>
      <c r="BX99" s="199"/>
      <c r="BY99" s="199"/>
      <c r="BZ99" s="199"/>
      <c r="CA99" s="199"/>
      <c r="CB99" s="199"/>
      <c r="CC99" s="199"/>
      <c r="CD99" s="199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199"/>
      <c r="DK99" s="199"/>
      <c r="DL99" s="199"/>
      <c r="DM99" s="199"/>
      <c r="DN99" s="199"/>
      <c r="DO99" s="199"/>
      <c r="DP99" s="199"/>
      <c r="DQ99" s="199"/>
      <c r="DR99" s="199"/>
      <c r="DS99" s="199"/>
      <c r="DT99" s="199"/>
      <c r="DU99" s="199"/>
      <c r="DV99" s="199"/>
      <c r="DW99" s="199"/>
      <c r="DX99" s="199"/>
      <c r="DY99" s="199"/>
      <c r="DZ99" s="199"/>
      <c r="EA99" s="199"/>
      <c r="EB99" s="199"/>
      <c r="EC99" s="199"/>
      <c r="ED99" s="199"/>
      <c r="EE99" s="199"/>
      <c r="EF99" s="199"/>
      <c r="EG99" s="199"/>
      <c r="EH99" s="199"/>
      <c r="EI99" s="199"/>
      <c r="EJ99" s="199"/>
      <c r="EK99" s="199"/>
      <c r="EL99" s="199"/>
      <c r="EM99" s="199"/>
      <c r="EN99" s="199"/>
      <c r="EO99" s="199"/>
      <c r="EP99" s="199"/>
      <c r="EQ99" s="199"/>
      <c r="ER99" s="199"/>
      <c r="ES99" s="199"/>
      <c r="ET99" s="199"/>
      <c r="EU99" s="199"/>
      <c r="EV99" s="199"/>
      <c r="EW99" s="199"/>
      <c r="EX99" s="199"/>
      <c r="EY99" s="199"/>
      <c r="EZ99" s="199"/>
      <c r="FA99" s="199"/>
      <c r="FB99" s="199"/>
      <c r="FC99" s="199"/>
      <c r="FD99" s="199"/>
      <c r="FE99" s="199"/>
      <c r="FF99" s="199"/>
      <c r="FG99" s="199"/>
      <c r="FH99" s="199"/>
    </row>
    <row r="100" spans="1:164" s="125" customFormat="1" ht="29.25" customHeight="1" x14ac:dyDescent="0.2">
      <c r="A100" s="150">
        <v>94</v>
      </c>
      <c r="B100" s="127" t="s">
        <v>489</v>
      </c>
      <c r="C100" s="140" t="s">
        <v>503</v>
      </c>
      <c r="D100" s="140" t="s">
        <v>390</v>
      </c>
      <c r="E100" s="127" t="s">
        <v>390</v>
      </c>
      <c r="F100" s="150" t="s">
        <v>222</v>
      </c>
      <c r="G100" s="128">
        <v>12000</v>
      </c>
      <c r="H100" s="151">
        <v>0</v>
      </c>
      <c r="I100" s="128">
        <f t="shared" si="6"/>
        <v>12000</v>
      </c>
      <c r="J100" s="145">
        <v>0</v>
      </c>
      <c r="K100" s="145">
        <v>0</v>
      </c>
      <c r="L100" s="145">
        <v>0</v>
      </c>
      <c r="M100" s="145">
        <v>0</v>
      </c>
      <c r="N100" s="145">
        <v>0</v>
      </c>
      <c r="O100" s="128">
        <f t="shared" si="7"/>
        <v>12000</v>
      </c>
      <c r="P100" s="187"/>
      <c r="Q100" s="187"/>
      <c r="R100" s="187"/>
      <c r="S100" s="188" t="s">
        <v>492</v>
      </c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199"/>
      <c r="FF100" s="199"/>
      <c r="FG100" s="199"/>
      <c r="FH100" s="199"/>
    </row>
    <row r="101" spans="1:164" s="125" customFormat="1" ht="29.25" customHeight="1" x14ac:dyDescent="0.2">
      <c r="A101" s="150">
        <v>95</v>
      </c>
      <c r="B101" s="127" t="s">
        <v>389</v>
      </c>
      <c r="C101" s="140" t="s">
        <v>490</v>
      </c>
      <c r="D101" s="140" t="s">
        <v>390</v>
      </c>
      <c r="E101" s="127" t="s">
        <v>390</v>
      </c>
      <c r="F101" s="150" t="s">
        <v>221</v>
      </c>
      <c r="G101" s="128">
        <v>38000</v>
      </c>
      <c r="H101" s="151">
        <v>0</v>
      </c>
      <c r="I101" s="128">
        <f t="shared" si="6"/>
        <v>38000</v>
      </c>
      <c r="J101" s="145">
        <v>0</v>
      </c>
      <c r="K101" s="145">
        <v>497.25</v>
      </c>
      <c r="L101" s="145">
        <v>0</v>
      </c>
      <c r="M101" s="186">
        <v>150</v>
      </c>
      <c r="N101" s="128">
        <f t="shared" si="11"/>
        <v>647.25</v>
      </c>
      <c r="O101" s="128">
        <f t="shared" si="7"/>
        <v>37352.75</v>
      </c>
      <c r="P101" s="187"/>
      <c r="Q101" s="187"/>
      <c r="R101" s="187"/>
      <c r="S101" s="188" t="s">
        <v>492</v>
      </c>
      <c r="T101" s="199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199"/>
      <c r="BO101" s="199"/>
      <c r="BP101" s="199"/>
      <c r="BQ101" s="199"/>
      <c r="BR101" s="199"/>
      <c r="BS101" s="199"/>
      <c r="BT101" s="199"/>
      <c r="BU101" s="199"/>
      <c r="BV101" s="199"/>
      <c r="BW101" s="199"/>
      <c r="BX101" s="199"/>
      <c r="BY101" s="199"/>
      <c r="BZ101" s="199"/>
      <c r="CA101" s="199"/>
      <c r="CB101" s="199"/>
      <c r="CC101" s="199"/>
      <c r="CD101" s="199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199"/>
      <c r="DK101" s="199"/>
      <c r="DL101" s="199"/>
      <c r="DM101" s="199"/>
      <c r="DN101" s="199"/>
      <c r="DO101" s="199"/>
      <c r="DP101" s="199"/>
      <c r="DQ101" s="199"/>
      <c r="DR101" s="199"/>
      <c r="DS101" s="199"/>
      <c r="DT101" s="199"/>
      <c r="DU101" s="199"/>
      <c r="DV101" s="199"/>
      <c r="DW101" s="199"/>
      <c r="DX101" s="199"/>
      <c r="DY101" s="199"/>
      <c r="DZ101" s="199"/>
      <c r="EA101" s="199"/>
      <c r="EB101" s="199"/>
      <c r="EC101" s="199"/>
      <c r="ED101" s="199"/>
      <c r="EE101" s="199"/>
      <c r="EF101" s="199"/>
      <c r="EG101" s="199"/>
      <c r="EH101" s="199"/>
      <c r="EI101" s="199"/>
      <c r="EJ101" s="199"/>
      <c r="EK101" s="199"/>
      <c r="EL101" s="199"/>
      <c r="EM101" s="199"/>
      <c r="EN101" s="199"/>
      <c r="EO101" s="199"/>
      <c r="EP101" s="199"/>
      <c r="EQ101" s="199"/>
      <c r="ER101" s="199"/>
      <c r="ES101" s="199"/>
      <c r="ET101" s="199"/>
      <c r="EU101" s="199"/>
      <c r="EV101" s="199"/>
      <c r="EW101" s="199"/>
      <c r="EX101" s="199"/>
      <c r="EY101" s="199"/>
      <c r="EZ101" s="199"/>
      <c r="FA101" s="199"/>
      <c r="FB101" s="199"/>
      <c r="FC101" s="199"/>
      <c r="FD101" s="199"/>
      <c r="FE101" s="199"/>
      <c r="FF101" s="199"/>
      <c r="FG101" s="199"/>
      <c r="FH101" s="199"/>
    </row>
    <row r="102" spans="1:164" s="13" customFormat="1" ht="29.25" customHeight="1" x14ac:dyDescent="0.2">
      <c r="A102" s="150">
        <v>96</v>
      </c>
      <c r="B102" s="127" t="s">
        <v>439</v>
      </c>
      <c r="C102" s="140" t="s">
        <v>438</v>
      </c>
      <c r="D102" s="140" t="s">
        <v>390</v>
      </c>
      <c r="E102" s="127" t="s">
        <v>390</v>
      </c>
      <c r="F102" s="150" t="s">
        <v>222</v>
      </c>
      <c r="G102" s="128">
        <v>12000</v>
      </c>
      <c r="H102" s="151">
        <v>0</v>
      </c>
      <c r="I102" s="128">
        <f t="shared" si="6"/>
        <v>12000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28">
        <f t="shared" si="7"/>
        <v>12000</v>
      </c>
      <c r="P102" s="187"/>
      <c r="Q102" s="187"/>
      <c r="R102" s="187"/>
      <c r="S102" s="188" t="s">
        <v>492</v>
      </c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  <c r="CG102" s="200"/>
      <c r="CH102" s="200"/>
      <c r="CI102" s="200"/>
      <c r="CJ102" s="200"/>
      <c r="CK102" s="200"/>
      <c r="CL102" s="200"/>
      <c r="CM102" s="200"/>
      <c r="CN102" s="200"/>
      <c r="CO102" s="200"/>
      <c r="CP102" s="200"/>
      <c r="CQ102" s="200"/>
      <c r="CR102" s="200"/>
      <c r="CS102" s="200"/>
      <c r="CT102" s="200"/>
      <c r="CU102" s="200"/>
      <c r="CV102" s="200"/>
      <c r="CW102" s="200"/>
      <c r="CX102" s="200"/>
      <c r="CY102" s="200"/>
      <c r="CZ102" s="200"/>
      <c r="DA102" s="200"/>
      <c r="DB102" s="200"/>
      <c r="DC102" s="200"/>
      <c r="DD102" s="200"/>
      <c r="DE102" s="200"/>
      <c r="DF102" s="200"/>
      <c r="DG102" s="200"/>
      <c r="DH102" s="200"/>
      <c r="DI102" s="200"/>
      <c r="DJ102" s="200"/>
      <c r="DK102" s="200"/>
      <c r="DL102" s="200"/>
      <c r="DM102" s="200"/>
      <c r="DN102" s="200"/>
      <c r="DO102" s="200"/>
      <c r="DP102" s="200"/>
      <c r="DQ102" s="200"/>
      <c r="DR102" s="200"/>
      <c r="DS102" s="200"/>
      <c r="DT102" s="200"/>
      <c r="DU102" s="200"/>
      <c r="DV102" s="200"/>
      <c r="DW102" s="200"/>
      <c r="DX102" s="200"/>
      <c r="DY102" s="200"/>
      <c r="DZ102" s="200"/>
      <c r="EA102" s="200"/>
      <c r="EB102" s="200"/>
      <c r="EC102" s="200"/>
      <c r="ED102" s="200"/>
      <c r="EE102" s="200"/>
      <c r="EF102" s="200"/>
      <c r="EG102" s="200"/>
      <c r="EH102" s="200"/>
      <c r="EI102" s="200"/>
      <c r="EJ102" s="200"/>
      <c r="EK102" s="200"/>
      <c r="EL102" s="200"/>
      <c r="EM102" s="200"/>
      <c r="EN102" s="200"/>
      <c r="EO102" s="200"/>
      <c r="EP102" s="200"/>
      <c r="EQ102" s="200"/>
      <c r="ER102" s="200"/>
      <c r="ES102" s="200"/>
      <c r="ET102" s="200"/>
      <c r="EU102" s="200"/>
      <c r="EV102" s="200"/>
      <c r="EW102" s="200"/>
      <c r="EX102" s="200"/>
      <c r="EY102" s="200"/>
      <c r="EZ102" s="200"/>
      <c r="FA102" s="200"/>
      <c r="FB102" s="200"/>
      <c r="FC102" s="200"/>
      <c r="FD102" s="200"/>
      <c r="FE102" s="200"/>
      <c r="FF102" s="200"/>
      <c r="FG102" s="200"/>
      <c r="FH102" s="200"/>
    </row>
    <row r="103" spans="1:164" s="125" customFormat="1" ht="29.25" customHeight="1" x14ac:dyDescent="0.2">
      <c r="A103" s="150">
        <v>97</v>
      </c>
      <c r="B103" s="127" t="s">
        <v>504</v>
      </c>
      <c r="C103" s="140" t="s">
        <v>505</v>
      </c>
      <c r="D103" s="185" t="s">
        <v>390</v>
      </c>
      <c r="E103" s="127" t="s">
        <v>390</v>
      </c>
      <c r="F103" s="150" t="s">
        <v>221</v>
      </c>
      <c r="G103" s="128">
        <v>8000</v>
      </c>
      <c r="H103" s="151">
        <v>0</v>
      </c>
      <c r="I103" s="128">
        <f>+G103+H103</f>
        <v>8000</v>
      </c>
      <c r="J103" s="145">
        <v>0</v>
      </c>
      <c r="K103" s="145">
        <v>0</v>
      </c>
      <c r="L103" s="145">
        <v>0</v>
      </c>
      <c r="M103" s="145">
        <v>0</v>
      </c>
      <c r="N103" s="145">
        <v>0</v>
      </c>
      <c r="O103" s="128">
        <f>+I103-N103</f>
        <v>8000</v>
      </c>
      <c r="P103" s="187"/>
      <c r="Q103" s="187"/>
      <c r="R103" s="187"/>
      <c r="S103" s="188" t="s">
        <v>492</v>
      </c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199"/>
      <c r="BO103" s="199"/>
      <c r="BP103" s="199"/>
      <c r="BQ103" s="199"/>
      <c r="BR103" s="199"/>
      <c r="BS103" s="199"/>
      <c r="BT103" s="199"/>
      <c r="BU103" s="199"/>
      <c r="BV103" s="199"/>
      <c r="BW103" s="199"/>
      <c r="BX103" s="199"/>
      <c r="BY103" s="199"/>
      <c r="BZ103" s="199"/>
      <c r="CA103" s="199"/>
      <c r="CB103" s="199"/>
      <c r="CC103" s="199"/>
      <c r="CD103" s="199"/>
      <c r="CE103" s="199"/>
      <c r="CF103" s="199"/>
      <c r="CG103" s="199"/>
      <c r="CH103" s="199"/>
      <c r="CI103" s="199"/>
      <c r="CJ103" s="199"/>
      <c r="CK103" s="199"/>
      <c r="CL103" s="199"/>
      <c r="CM103" s="199"/>
      <c r="CN103" s="199"/>
      <c r="CO103" s="199"/>
      <c r="CP103" s="199"/>
      <c r="CQ103" s="199"/>
      <c r="CR103" s="199"/>
      <c r="CS103" s="199"/>
      <c r="CT103" s="199"/>
      <c r="CU103" s="199"/>
      <c r="CV103" s="199"/>
      <c r="CW103" s="199"/>
      <c r="CX103" s="199"/>
      <c r="CY103" s="199"/>
      <c r="CZ103" s="199"/>
      <c r="DA103" s="199"/>
      <c r="DB103" s="199"/>
      <c r="DC103" s="199"/>
      <c r="DD103" s="199"/>
      <c r="DE103" s="199"/>
      <c r="DF103" s="199"/>
      <c r="DG103" s="199"/>
      <c r="DH103" s="199"/>
      <c r="DI103" s="199"/>
      <c r="DJ103" s="199"/>
      <c r="DK103" s="199"/>
      <c r="DL103" s="199"/>
      <c r="DM103" s="199"/>
      <c r="DN103" s="199"/>
      <c r="DO103" s="199"/>
      <c r="DP103" s="199"/>
      <c r="DQ103" s="199"/>
      <c r="DR103" s="199"/>
      <c r="DS103" s="199"/>
      <c r="DT103" s="199"/>
      <c r="DU103" s="199"/>
      <c r="DV103" s="199"/>
      <c r="DW103" s="199"/>
      <c r="DX103" s="199"/>
      <c r="DY103" s="199"/>
      <c r="DZ103" s="199"/>
      <c r="EA103" s="199"/>
      <c r="EB103" s="199"/>
      <c r="EC103" s="199"/>
      <c r="ED103" s="199"/>
      <c r="EE103" s="199"/>
      <c r="EF103" s="199"/>
      <c r="EG103" s="199"/>
      <c r="EH103" s="199"/>
      <c r="EI103" s="199"/>
      <c r="EJ103" s="199"/>
      <c r="EK103" s="199"/>
      <c r="EL103" s="199"/>
      <c r="EM103" s="199"/>
      <c r="EN103" s="199"/>
      <c r="EO103" s="199"/>
      <c r="EP103" s="199"/>
      <c r="EQ103" s="199"/>
      <c r="ER103" s="199"/>
      <c r="ES103" s="199"/>
      <c r="ET103" s="199"/>
      <c r="EU103" s="199"/>
      <c r="EV103" s="199"/>
      <c r="EW103" s="199"/>
      <c r="EX103" s="199"/>
      <c r="EY103" s="199"/>
      <c r="EZ103" s="199"/>
      <c r="FA103" s="199"/>
      <c r="FB103" s="199"/>
      <c r="FC103" s="199"/>
      <c r="FD103" s="199"/>
      <c r="FE103" s="199"/>
      <c r="FF103" s="199"/>
      <c r="FG103" s="199"/>
      <c r="FH103" s="199"/>
    </row>
    <row r="104" spans="1:164" s="125" customFormat="1" ht="29.25" customHeight="1" x14ac:dyDescent="0.2">
      <c r="A104" s="150">
        <v>98</v>
      </c>
      <c r="B104" s="127" t="s">
        <v>510</v>
      </c>
      <c r="C104" s="140" t="s">
        <v>505</v>
      </c>
      <c r="D104" s="185"/>
      <c r="E104" s="127"/>
      <c r="F104" s="150"/>
      <c r="G104" s="128">
        <v>8000</v>
      </c>
      <c r="H104" s="151">
        <v>0</v>
      </c>
      <c r="I104" s="128">
        <v>8000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28">
        <f>+I104-N104</f>
        <v>8000</v>
      </c>
      <c r="P104" s="187"/>
      <c r="Q104" s="187"/>
      <c r="R104" s="187"/>
      <c r="S104" s="188" t="s">
        <v>492</v>
      </c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199"/>
      <c r="BO104" s="199"/>
      <c r="BP104" s="199"/>
      <c r="BQ104" s="199"/>
      <c r="BR104" s="199"/>
      <c r="BS104" s="199"/>
      <c r="BT104" s="199"/>
      <c r="BU104" s="199"/>
      <c r="BV104" s="199"/>
      <c r="BW104" s="199"/>
      <c r="BX104" s="199"/>
      <c r="BY104" s="199"/>
      <c r="BZ104" s="199"/>
      <c r="CA104" s="199"/>
      <c r="CB104" s="199"/>
      <c r="CC104" s="199"/>
      <c r="CD104" s="199"/>
      <c r="CE104" s="199"/>
      <c r="CF104" s="199"/>
      <c r="CG104" s="199"/>
      <c r="CH104" s="199"/>
      <c r="CI104" s="199"/>
      <c r="CJ104" s="199"/>
      <c r="CK104" s="199"/>
      <c r="CL104" s="199"/>
      <c r="CM104" s="199"/>
      <c r="CN104" s="199"/>
      <c r="CO104" s="199"/>
      <c r="CP104" s="199"/>
      <c r="CQ104" s="199"/>
      <c r="CR104" s="199"/>
      <c r="CS104" s="199"/>
      <c r="CT104" s="199"/>
      <c r="CU104" s="199"/>
      <c r="CV104" s="199"/>
      <c r="CW104" s="199"/>
      <c r="CX104" s="199"/>
      <c r="CY104" s="199"/>
      <c r="CZ104" s="199"/>
      <c r="DA104" s="199"/>
      <c r="DB104" s="199"/>
      <c r="DC104" s="199"/>
      <c r="DD104" s="199"/>
      <c r="DE104" s="199"/>
      <c r="DF104" s="199"/>
      <c r="DG104" s="199"/>
      <c r="DH104" s="199"/>
      <c r="DI104" s="199"/>
      <c r="DJ104" s="199"/>
      <c r="DK104" s="199"/>
      <c r="DL104" s="199"/>
      <c r="DM104" s="199"/>
      <c r="DN104" s="199"/>
      <c r="DO104" s="199"/>
      <c r="DP104" s="199"/>
      <c r="DQ104" s="199"/>
      <c r="DR104" s="199"/>
      <c r="DS104" s="199"/>
      <c r="DT104" s="199"/>
      <c r="DU104" s="199"/>
      <c r="DV104" s="199"/>
      <c r="DW104" s="199"/>
      <c r="DX104" s="199"/>
      <c r="DY104" s="199"/>
      <c r="DZ104" s="199"/>
      <c r="EA104" s="199"/>
      <c r="EB104" s="199"/>
      <c r="EC104" s="199"/>
      <c r="ED104" s="199"/>
      <c r="EE104" s="199"/>
      <c r="EF104" s="199"/>
      <c r="EG104" s="199"/>
      <c r="EH104" s="199"/>
      <c r="EI104" s="199"/>
      <c r="EJ104" s="199"/>
      <c r="EK104" s="199"/>
      <c r="EL104" s="199"/>
      <c r="EM104" s="199"/>
      <c r="EN104" s="199"/>
      <c r="EO104" s="199"/>
      <c r="EP104" s="199"/>
      <c r="EQ104" s="199"/>
      <c r="ER104" s="199"/>
      <c r="ES104" s="199"/>
      <c r="ET104" s="199"/>
      <c r="EU104" s="199"/>
      <c r="EV104" s="199"/>
      <c r="EW104" s="199"/>
      <c r="EX104" s="199"/>
      <c r="EY104" s="199"/>
      <c r="EZ104" s="199"/>
      <c r="FA104" s="199"/>
      <c r="FB104" s="199"/>
      <c r="FC104" s="199"/>
      <c r="FD104" s="199"/>
      <c r="FE104" s="199"/>
      <c r="FF104" s="199"/>
      <c r="FG104" s="199"/>
      <c r="FH104" s="199"/>
    </row>
    <row r="105" spans="1:164" s="126" customFormat="1" ht="29.25" customHeight="1" x14ac:dyDescent="0.2">
      <c r="A105" s="150">
        <v>99</v>
      </c>
      <c r="B105" s="127" t="s">
        <v>442</v>
      </c>
      <c r="C105" s="140" t="s">
        <v>441</v>
      </c>
      <c r="D105" s="140" t="s">
        <v>390</v>
      </c>
      <c r="E105" s="127" t="s">
        <v>390</v>
      </c>
      <c r="F105" s="150" t="s">
        <v>222</v>
      </c>
      <c r="G105" s="128">
        <v>12000</v>
      </c>
      <c r="H105" s="151">
        <v>0</v>
      </c>
      <c r="I105" s="128">
        <f t="shared" si="6"/>
        <v>12000</v>
      </c>
      <c r="J105" s="145">
        <v>0</v>
      </c>
      <c r="K105" s="145">
        <v>0</v>
      </c>
      <c r="L105" s="145">
        <v>0</v>
      </c>
      <c r="M105" s="145">
        <v>0</v>
      </c>
      <c r="N105" s="145">
        <v>0</v>
      </c>
      <c r="O105" s="128">
        <f t="shared" si="7"/>
        <v>12000</v>
      </c>
      <c r="P105" s="187"/>
      <c r="Q105" s="187"/>
      <c r="R105" s="187"/>
      <c r="S105" s="188" t="s">
        <v>492</v>
      </c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  <c r="BF105" s="200"/>
      <c r="BG105" s="200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  <c r="CG105" s="200"/>
      <c r="CH105" s="200"/>
      <c r="CI105" s="200"/>
      <c r="CJ105" s="200"/>
      <c r="CK105" s="200"/>
      <c r="CL105" s="200"/>
      <c r="CM105" s="200"/>
      <c r="CN105" s="200"/>
      <c r="CO105" s="200"/>
      <c r="CP105" s="200"/>
      <c r="CQ105" s="200"/>
      <c r="CR105" s="200"/>
      <c r="CS105" s="200"/>
      <c r="CT105" s="200"/>
      <c r="CU105" s="200"/>
      <c r="CV105" s="200"/>
      <c r="CW105" s="200"/>
      <c r="CX105" s="200"/>
      <c r="CY105" s="200"/>
      <c r="CZ105" s="200"/>
      <c r="DA105" s="200"/>
      <c r="DB105" s="200"/>
      <c r="DC105" s="200"/>
      <c r="DD105" s="200"/>
      <c r="DE105" s="200"/>
      <c r="DF105" s="200"/>
      <c r="DG105" s="200"/>
      <c r="DH105" s="200"/>
      <c r="DI105" s="200"/>
      <c r="DJ105" s="200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200"/>
      <c r="DU105" s="200"/>
      <c r="DV105" s="200"/>
      <c r="DW105" s="200"/>
      <c r="DX105" s="200"/>
      <c r="DY105" s="200"/>
      <c r="DZ105" s="200"/>
      <c r="EA105" s="200"/>
      <c r="EB105" s="200"/>
      <c r="EC105" s="200"/>
      <c r="ED105" s="200"/>
      <c r="EE105" s="200"/>
      <c r="EF105" s="200"/>
      <c r="EG105" s="200"/>
      <c r="EH105" s="200"/>
      <c r="EI105" s="200"/>
      <c r="EJ105" s="200"/>
      <c r="EK105" s="200"/>
      <c r="EL105" s="200"/>
      <c r="EM105" s="200"/>
      <c r="EN105" s="200"/>
      <c r="EO105" s="200"/>
      <c r="EP105" s="200"/>
      <c r="EQ105" s="200"/>
      <c r="ER105" s="200"/>
      <c r="ES105" s="200"/>
      <c r="ET105" s="200"/>
      <c r="EU105" s="200"/>
      <c r="EV105" s="200"/>
      <c r="EW105" s="200"/>
      <c r="EX105" s="200"/>
      <c r="EY105" s="200"/>
      <c r="EZ105" s="200"/>
      <c r="FA105" s="200"/>
      <c r="FB105" s="200"/>
      <c r="FC105" s="200"/>
      <c r="FD105" s="200"/>
      <c r="FE105" s="200"/>
      <c r="FF105" s="200"/>
      <c r="FG105" s="200"/>
      <c r="FH105" s="200"/>
    </row>
    <row r="106" spans="1:164" s="136" customFormat="1" ht="29.25" customHeight="1" x14ac:dyDescent="0.2">
      <c r="A106" s="150">
        <v>100</v>
      </c>
      <c r="B106" s="127" t="s">
        <v>444</v>
      </c>
      <c r="C106" s="140" t="s">
        <v>443</v>
      </c>
      <c r="D106" s="140" t="s">
        <v>390</v>
      </c>
      <c r="E106" s="127" t="s">
        <v>390</v>
      </c>
      <c r="F106" s="150" t="s">
        <v>222</v>
      </c>
      <c r="G106" s="128">
        <v>8000</v>
      </c>
      <c r="H106" s="151">
        <v>0</v>
      </c>
      <c r="I106" s="128">
        <f t="shared" si="6"/>
        <v>8000</v>
      </c>
      <c r="J106" s="145">
        <v>0</v>
      </c>
      <c r="K106" s="145">
        <v>0</v>
      </c>
      <c r="L106" s="145">
        <v>0</v>
      </c>
      <c r="M106" s="145">
        <v>0</v>
      </c>
      <c r="N106" s="145">
        <v>0</v>
      </c>
      <c r="O106" s="128">
        <f t="shared" si="7"/>
        <v>8000</v>
      </c>
      <c r="P106" s="187"/>
      <c r="Q106" s="187"/>
      <c r="R106" s="187"/>
      <c r="S106" s="188" t="s">
        <v>492</v>
      </c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  <c r="BF106" s="200"/>
      <c r="BG106" s="200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  <c r="CG106" s="200"/>
      <c r="CH106" s="200"/>
      <c r="CI106" s="200"/>
      <c r="CJ106" s="200"/>
      <c r="CK106" s="200"/>
      <c r="CL106" s="200"/>
      <c r="CM106" s="200"/>
      <c r="CN106" s="200"/>
      <c r="CO106" s="200"/>
      <c r="CP106" s="200"/>
      <c r="CQ106" s="200"/>
      <c r="CR106" s="200"/>
      <c r="CS106" s="200"/>
      <c r="CT106" s="200"/>
      <c r="CU106" s="200"/>
      <c r="CV106" s="200"/>
      <c r="CW106" s="200"/>
      <c r="CX106" s="200"/>
      <c r="CY106" s="200"/>
      <c r="CZ106" s="200"/>
      <c r="DA106" s="200"/>
      <c r="DB106" s="200"/>
      <c r="DC106" s="200"/>
      <c r="DD106" s="200"/>
      <c r="DE106" s="200"/>
      <c r="DF106" s="200"/>
      <c r="DG106" s="200"/>
      <c r="DH106" s="200"/>
      <c r="DI106" s="200"/>
      <c r="DJ106" s="200"/>
      <c r="DK106" s="200"/>
      <c r="DL106" s="200"/>
      <c r="DM106" s="200"/>
      <c r="DN106" s="200"/>
      <c r="DO106" s="200"/>
      <c r="DP106" s="200"/>
      <c r="DQ106" s="200"/>
      <c r="DR106" s="200"/>
      <c r="DS106" s="200"/>
      <c r="DT106" s="200"/>
      <c r="DU106" s="200"/>
      <c r="DV106" s="200"/>
      <c r="DW106" s="200"/>
      <c r="DX106" s="200"/>
      <c r="DY106" s="200"/>
      <c r="DZ106" s="200"/>
      <c r="EA106" s="200"/>
      <c r="EB106" s="200"/>
      <c r="EC106" s="200"/>
      <c r="ED106" s="200"/>
      <c r="EE106" s="200"/>
      <c r="EF106" s="200"/>
      <c r="EG106" s="200"/>
      <c r="EH106" s="200"/>
      <c r="EI106" s="200"/>
      <c r="EJ106" s="200"/>
      <c r="EK106" s="200"/>
      <c r="EL106" s="200"/>
      <c r="EM106" s="200"/>
      <c r="EN106" s="200"/>
      <c r="EO106" s="200"/>
      <c r="EP106" s="200"/>
      <c r="EQ106" s="200"/>
      <c r="ER106" s="200"/>
      <c r="ES106" s="200"/>
      <c r="ET106" s="200"/>
      <c r="EU106" s="200"/>
      <c r="EV106" s="200"/>
      <c r="EW106" s="200"/>
      <c r="EX106" s="200"/>
      <c r="EY106" s="200"/>
      <c r="EZ106" s="200"/>
      <c r="FA106" s="200"/>
      <c r="FB106" s="200"/>
      <c r="FC106" s="200"/>
      <c r="FD106" s="200"/>
      <c r="FE106" s="200"/>
      <c r="FF106" s="200"/>
      <c r="FG106" s="200"/>
      <c r="FH106" s="200"/>
    </row>
    <row r="107" spans="1:164" s="136" customFormat="1" ht="29.25" customHeight="1" x14ac:dyDescent="0.2">
      <c r="A107" s="150">
        <v>101</v>
      </c>
      <c r="B107" s="127" t="s">
        <v>499</v>
      </c>
      <c r="C107" s="140" t="s">
        <v>443</v>
      </c>
      <c r="D107" s="140" t="s">
        <v>390</v>
      </c>
      <c r="E107" s="127" t="s">
        <v>390</v>
      </c>
      <c r="F107" s="150" t="s">
        <v>222</v>
      </c>
      <c r="G107" s="128">
        <v>4000</v>
      </c>
      <c r="H107" s="151">
        <v>0</v>
      </c>
      <c r="I107" s="128">
        <f t="shared" si="6"/>
        <v>4000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28">
        <f t="shared" si="7"/>
        <v>4000</v>
      </c>
      <c r="P107" s="187"/>
      <c r="Q107" s="187"/>
      <c r="R107" s="187"/>
      <c r="S107" s="188" t="s">
        <v>492</v>
      </c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  <c r="BF107" s="200"/>
      <c r="BG107" s="200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/>
      <c r="CG107" s="200"/>
      <c r="CH107" s="200"/>
      <c r="CI107" s="200"/>
      <c r="CJ107" s="200"/>
      <c r="CK107" s="200"/>
      <c r="CL107" s="200"/>
      <c r="CM107" s="200"/>
      <c r="CN107" s="200"/>
      <c r="CO107" s="200"/>
      <c r="CP107" s="200"/>
      <c r="CQ107" s="200"/>
      <c r="CR107" s="200"/>
      <c r="CS107" s="200"/>
      <c r="CT107" s="200"/>
      <c r="CU107" s="200"/>
      <c r="CV107" s="200"/>
      <c r="CW107" s="200"/>
      <c r="CX107" s="200"/>
      <c r="CY107" s="200"/>
      <c r="CZ107" s="200"/>
      <c r="DA107" s="200"/>
      <c r="DB107" s="200"/>
      <c r="DC107" s="200"/>
      <c r="DD107" s="200"/>
      <c r="DE107" s="200"/>
      <c r="DF107" s="200"/>
      <c r="DG107" s="200"/>
      <c r="DH107" s="200"/>
      <c r="DI107" s="200"/>
      <c r="DJ107" s="200"/>
      <c r="DK107" s="200"/>
      <c r="DL107" s="200"/>
      <c r="DM107" s="200"/>
      <c r="DN107" s="200"/>
      <c r="DO107" s="200"/>
      <c r="DP107" s="200"/>
      <c r="DQ107" s="200"/>
      <c r="DR107" s="200"/>
      <c r="DS107" s="200"/>
      <c r="DT107" s="200"/>
      <c r="DU107" s="200"/>
      <c r="DV107" s="200"/>
      <c r="DW107" s="200"/>
      <c r="DX107" s="200"/>
      <c r="DY107" s="200"/>
      <c r="DZ107" s="200"/>
      <c r="EA107" s="200"/>
      <c r="EB107" s="200"/>
      <c r="EC107" s="200"/>
      <c r="ED107" s="200"/>
      <c r="EE107" s="200"/>
      <c r="EF107" s="200"/>
      <c r="EG107" s="200"/>
      <c r="EH107" s="200"/>
      <c r="EI107" s="200"/>
      <c r="EJ107" s="200"/>
      <c r="EK107" s="200"/>
      <c r="EL107" s="200"/>
      <c r="EM107" s="200"/>
      <c r="EN107" s="200"/>
      <c r="EO107" s="200"/>
      <c r="EP107" s="200"/>
      <c r="EQ107" s="200"/>
      <c r="ER107" s="200"/>
      <c r="ES107" s="200"/>
      <c r="ET107" s="200"/>
      <c r="EU107" s="200"/>
      <c r="EV107" s="200"/>
      <c r="EW107" s="200"/>
      <c r="EX107" s="200"/>
      <c r="EY107" s="200"/>
      <c r="EZ107" s="200"/>
      <c r="FA107" s="200"/>
      <c r="FB107" s="200"/>
      <c r="FC107" s="200"/>
      <c r="FD107" s="200"/>
      <c r="FE107" s="200"/>
      <c r="FF107" s="200"/>
      <c r="FG107" s="200"/>
      <c r="FH107" s="200"/>
    </row>
    <row r="108" spans="1:164" s="129" customFormat="1" ht="29.25" customHeight="1" x14ac:dyDescent="0.2">
      <c r="A108" s="150">
        <v>102</v>
      </c>
      <c r="B108" s="127" t="s">
        <v>446</v>
      </c>
      <c r="C108" s="140" t="s">
        <v>445</v>
      </c>
      <c r="D108" s="140" t="s">
        <v>390</v>
      </c>
      <c r="E108" s="127" t="s">
        <v>390</v>
      </c>
      <c r="F108" s="150" t="s">
        <v>222</v>
      </c>
      <c r="G108" s="128">
        <v>10000</v>
      </c>
      <c r="H108" s="151">
        <v>0</v>
      </c>
      <c r="I108" s="128">
        <f t="shared" si="6"/>
        <v>10000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28">
        <f t="shared" si="7"/>
        <v>10000</v>
      </c>
      <c r="P108" s="187"/>
      <c r="Q108" s="187"/>
      <c r="R108" s="187"/>
      <c r="S108" s="188" t="s">
        <v>492</v>
      </c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  <c r="CG108" s="200"/>
      <c r="CH108" s="200"/>
      <c r="CI108" s="200"/>
      <c r="CJ108" s="200"/>
      <c r="CK108" s="200"/>
      <c r="CL108" s="200"/>
      <c r="CM108" s="200"/>
      <c r="CN108" s="200"/>
      <c r="CO108" s="200"/>
      <c r="CP108" s="200"/>
      <c r="CQ108" s="200"/>
      <c r="CR108" s="200"/>
      <c r="CS108" s="200"/>
      <c r="CT108" s="200"/>
      <c r="CU108" s="200"/>
      <c r="CV108" s="200"/>
      <c r="CW108" s="200"/>
      <c r="CX108" s="200"/>
      <c r="CY108" s="200"/>
      <c r="CZ108" s="200"/>
      <c r="DA108" s="200"/>
      <c r="DB108" s="200"/>
      <c r="DC108" s="200"/>
      <c r="DD108" s="200"/>
      <c r="DE108" s="200"/>
      <c r="DF108" s="200"/>
      <c r="DG108" s="200"/>
      <c r="DH108" s="200"/>
      <c r="DI108" s="200"/>
      <c r="DJ108" s="200"/>
      <c r="DK108" s="200"/>
      <c r="DL108" s="200"/>
      <c r="DM108" s="200"/>
      <c r="DN108" s="200"/>
      <c r="DO108" s="200"/>
      <c r="DP108" s="200"/>
      <c r="DQ108" s="200"/>
      <c r="DR108" s="200"/>
      <c r="DS108" s="200"/>
      <c r="DT108" s="200"/>
      <c r="DU108" s="200"/>
      <c r="DV108" s="200"/>
      <c r="DW108" s="200"/>
      <c r="DX108" s="200"/>
      <c r="DY108" s="200"/>
      <c r="DZ108" s="200"/>
      <c r="EA108" s="200"/>
      <c r="EB108" s="200"/>
      <c r="EC108" s="200"/>
      <c r="ED108" s="200"/>
      <c r="EE108" s="200"/>
      <c r="EF108" s="200"/>
      <c r="EG108" s="200"/>
      <c r="EH108" s="200"/>
      <c r="EI108" s="200"/>
      <c r="EJ108" s="200"/>
      <c r="EK108" s="200"/>
      <c r="EL108" s="200"/>
      <c r="EM108" s="200"/>
      <c r="EN108" s="200"/>
      <c r="EO108" s="200"/>
      <c r="EP108" s="200"/>
      <c r="EQ108" s="200"/>
      <c r="ER108" s="200"/>
      <c r="ES108" s="200"/>
      <c r="ET108" s="200"/>
      <c r="EU108" s="200"/>
      <c r="EV108" s="200"/>
      <c r="EW108" s="200"/>
      <c r="EX108" s="200"/>
      <c r="EY108" s="200"/>
      <c r="EZ108" s="200"/>
      <c r="FA108" s="200"/>
      <c r="FB108" s="200"/>
      <c r="FC108" s="200"/>
      <c r="FD108" s="200"/>
      <c r="FE108" s="200"/>
      <c r="FF108" s="200"/>
      <c r="FG108" s="200"/>
      <c r="FH108" s="200"/>
    </row>
    <row r="109" spans="1:164" s="129" customFormat="1" ht="29.25" customHeight="1" x14ac:dyDescent="0.2">
      <c r="A109" s="150">
        <v>103</v>
      </c>
      <c r="B109" s="127" t="s">
        <v>447</v>
      </c>
      <c r="C109" s="140" t="s">
        <v>445</v>
      </c>
      <c r="D109" s="140" t="s">
        <v>390</v>
      </c>
      <c r="E109" s="127" t="s">
        <v>390</v>
      </c>
      <c r="F109" s="150" t="s">
        <v>222</v>
      </c>
      <c r="G109" s="128">
        <v>10000</v>
      </c>
      <c r="H109" s="151">
        <v>0</v>
      </c>
      <c r="I109" s="128">
        <f t="shared" si="6"/>
        <v>10000</v>
      </c>
      <c r="J109" s="145">
        <v>0</v>
      </c>
      <c r="K109" s="145">
        <v>0</v>
      </c>
      <c r="L109" s="145">
        <v>0</v>
      </c>
      <c r="M109" s="145">
        <v>0</v>
      </c>
      <c r="N109" s="145">
        <v>0</v>
      </c>
      <c r="O109" s="128">
        <f t="shared" si="7"/>
        <v>10000</v>
      </c>
      <c r="P109" s="187"/>
      <c r="Q109" s="187"/>
      <c r="R109" s="187"/>
      <c r="S109" s="188" t="s">
        <v>492</v>
      </c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  <c r="BF109" s="200"/>
      <c r="BG109" s="200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  <c r="CG109" s="200"/>
      <c r="CH109" s="200"/>
      <c r="CI109" s="200"/>
      <c r="CJ109" s="200"/>
      <c r="CK109" s="200"/>
      <c r="CL109" s="200"/>
      <c r="CM109" s="200"/>
      <c r="CN109" s="200"/>
      <c r="CO109" s="200"/>
      <c r="CP109" s="200"/>
      <c r="CQ109" s="200"/>
      <c r="CR109" s="200"/>
      <c r="CS109" s="200"/>
      <c r="CT109" s="200"/>
      <c r="CU109" s="200"/>
      <c r="CV109" s="200"/>
      <c r="CW109" s="200"/>
      <c r="CX109" s="200"/>
      <c r="CY109" s="200"/>
      <c r="CZ109" s="200"/>
      <c r="DA109" s="200"/>
      <c r="DB109" s="200"/>
      <c r="DC109" s="200"/>
      <c r="DD109" s="200"/>
      <c r="DE109" s="200"/>
      <c r="DF109" s="200"/>
      <c r="DG109" s="200"/>
      <c r="DH109" s="200"/>
      <c r="DI109" s="200"/>
      <c r="DJ109" s="200"/>
      <c r="DK109" s="200"/>
      <c r="DL109" s="200"/>
      <c r="DM109" s="200"/>
      <c r="DN109" s="200"/>
      <c r="DO109" s="200"/>
      <c r="DP109" s="200"/>
      <c r="DQ109" s="200"/>
      <c r="DR109" s="200"/>
      <c r="DS109" s="200"/>
      <c r="DT109" s="200"/>
      <c r="DU109" s="200"/>
      <c r="DV109" s="200"/>
      <c r="DW109" s="200"/>
      <c r="DX109" s="200"/>
      <c r="DY109" s="200"/>
      <c r="DZ109" s="200"/>
      <c r="EA109" s="200"/>
      <c r="EB109" s="200"/>
      <c r="EC109" s="200"/>
      <c r="ED109" s="200"/>
      <c r="EE109" s="200"/>
      <c r="EF109" s="200"/>
      <c r="EG109" s="200"/>
      <c r="EH109" s="200"/>
      <c r="EI109" s="200"/>
      <c r="EJ109" s="200"/>
      <c r="EK109" s="200"/>
      <c r="EL109" s="200"/>
      <c r="EM109" s="200"/>
      <c r="EN109" s="200"/>
      <c r="EO109" s="200"/>
      <c r="EP109" s="200"/>
      <c r="EQ109" s="200"/>
      <c r="ER109" s="200"/>
      <c r="ES109" s="200"/>
      <c r="ET109" s="200"/>
      <c r="EU109" s="200"/>
      <c r="EV109" s="200"/>
      <c r="EW109" s="200"/>
      <c r="EX109" s="200"/>
      <c r="EY109" s="200"/>
      <c r="EZ109" s="200"/>
      <c r="FA109" s="200"/>
      <c r="FB109" s="200"/>
      <c r="FC109" s="200"/>
      <c r="FD109" s="200"/>
      <c r="FE109" s="200"/>
      <c r="FF109" s="200"/>
      <c r="FG109" s="200"/>
      <c r="FH109" s="200"/>
    </row>
    <row r="110" spans="1:164" s="13" customFormat="1" ht="29.25" customHeight="1" x14ac:dyDescent="0.2">
      <c r="A110" s="150">
        <v>104</v>
      </c>
      <c r="B110" s="127" t="s">
        <v>470</v>
      </c>
      <c r="C110" s="140" t="s">
        <v>500</v>
      </c>
      <c r="D110" s="185" t="s">
        <v>390</v>
      </c>
      <c r="E110" s="127" t="s">
        <v>390</v>
      </c>
      <c r="F110" s="150" t="s">
        <v>222</v>
      </c>
      <c r="G110" s="128">
        <v>15000</v>
      </c>
      <c r="H110" s="151">
        <v>0</v>
      </c>
      <c r="I110" s="128">
        <f t="shared" si="6"/>
        <v>15000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28">
        <f t="shared" si="7"/>
        <v>15000</v>
      </c>
      <c r="P110" s="187"/>
      <c r="Q110" s="187"/>
      <c r="R110" s="187"/>
      <c r="S110" s="188" t="s">
        <v>492</v>
      </c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  <c r="BF110" s="200"/>
      <c r="BG110" s="200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  <c r="CG110" s="200"/>
      <c r="CH110" s="200"/>
      <c r="CI110" s="200"/>
      <c r="CJ110" s="200"/>
      <c r="CK110" s="200"/>
      <c r="CL110" s="200"/>
      <c r="CM110" s="200"/>
      <c r="CN110" s="200"/>
      <c r="CO110" s="200"/>
      <c r="CP110" s="200"/>
      <c r="CQ110" s="200"/>
      <c r="CR110" s="200"/>
      <c r="CS110" s="200"/>
      <c r="CT110" s="200"/>
      <c r="CU110" s="200"/>
      <c r="CV110" s="200"/>
      <c r="CW110" s="200"/>
      <c r="CX110" s="200"/>
      <c r="CY110" s="200"/>
      <c r="CZ110" s="200"/>
      <c r="DA110" s="200"/>
      <c r="DB110" s="200"/>
      <c r="DC110" s="200"/>
      <c r="DD110" s="200"/>
      <c r="DE110" s="200"/>
      <c r="DF110" s="200"/>
      <c r="DG110" s="200"/>
      <c r="DH110" s="200"/>
      <c r="DI110" s="200"/>
      <c r="DJ110" s="200"/>
      <c r="DK110" s="200"/>
      <c r="DL110" s="200"/>
      <c r="DM110" s="200"/>
      <c r="DN110" s="200"/>
      <c r="DO110" s="200"/>
      <c r="DP110" s="200"/>
      <c r="DQ110" s="200"/>
      <c r="DR110" s="200"/>
      <c r="DS110" s="200"/>
      <c r="DT110" s="200"/>
      <c r="DU110" s="200"/>
      <c r="DV110" s="200"/>
      <c r="DW110" s="200"/>
      <c r="DX110" s="200"/>
      <c r="DY110" s="200"/>
      <c r="DZ110" s="200"/>
      <c r="EA110" s="200"/>
      <c r="EB110" s="200"/>
      <c r="EC110" s="200"/>
      <c r="ED110" s="200"/>
      <c r="EE110" s="200"/>
      <c r="EF110" s="200"/>
      <c r="EG110" s="200"/>
      <c r="EH110" s="200"/>
      <c r="EI110" s="200"/>
      <c r="EJ110" s="200"/>
      <c r="EK110" s="200"/>
      <c r="EL110" s="200"/>
      <c r="EM110" s="200"/>
      <c r="EN110" s="200"/>
      <c r="EO110" s="200"/>
      <c r="EP110" s="200"/>
      <c r="EQ110" s="200"/>
      <c r="ER110" s="200"/>
      <c r="ES110" s="200"/>
      <c r="ET110" s="200"/>
      <c r="EU110" s="200"/>
      <c r="EV110" s="200"/>
      <c r="EW110" s="200"/>
      <c r="EX110" s="200"/>
      <c r="EY110" s="200"/>
      <c r="EZ110" s="200"/>
      <c r="FA110" s="200"/>
      <c r="FB110" s="200"/>
      <c r="FC110" s="200"/>
      <c r="FD110" s="200"/>
      <c r="FE110" s="200"/>
      <c r="FF110" s="200"/>
      <c r="FG110" s="200"/>
      <c r="FH110" s="200"/>
    </row>
    <row r="111" spans="1:164" s="139" customFormat="1" ht="29.25" customHeight="1" x14ac:dyDescent="0.2">
      <c r="A111" s="150">
        <v>105</v>
      </c>
      <c r="B111" s="127" t="s">
        <v>458</v>
      </c>
      <c r="C111" s="140" t="s">
        <v>501</v>
      </c>
      <c r="D111" s="185" t="s">
        <v>390</v>
      </c>
      <c r="E111" s="127" t="s">
        <v>390</v>
      </c>
      <c r="F111" s="150" t="s">
        <v>221</v>
      </c>
      <c r="G111" s="128">
        <v>10000</v>
      </c>
      <c r="H111" s="151">
        <v>0</v>
      </c>
      <c r="I111" s="128">
        <f t="shared" si="6"/>
        <v>10000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28">
        <f t="shared" si="7"/>
        <v>10000</v>
      </c>
      <c r="P111" s="187"/>
      <c r="Q111" s="187"/>
      <c r="R111" s="187"/>
      <c r="S111" s="188" t="s">
        <v>492</v>
      </c>
      <c r="T111" s="202"/>
      <c r="U111" s="202"/>
      <c r="V111" s="202"/>
      <c r="W111" s="202"/>
      <c r="X111" s="202"/>
      <c r="Y111" s="202"/>
      <c r="Z111" s="202"/>
      <c r="AA111" s="202"/>
      <c r="AB111" s="202"/>
      <c r="AC111" s="202"/>
      <c r="AD111" s="202"/>
      <c r="AE111" s="202"/>
      <c r="AF111" s="202"/>
      <c r="AG111" s="202"/>
      <c r="AH111" s="202"/>
      <c r="AI111" s="202"/>
      <c r="AJ111" s="202"/>
      <c r="AK111" s="202"/>
      <c r="AL111" s="202"/>
      <c r="AM111" s="202"/>
      <c r="AN111" s="202"/>
      <c r="AO111" s="202"/>
      <c r="AP111" s="202"/>
      <c r="AQ111" s="202"/>
      <c r="AR111" s="202"/>
      <c r="AS111" s="202"/>
      <c r="AT111" s="202"/>
      <c r="AU111" s="202"/>
      <c r="AV111" s="202"/>
      <c r="AW111" s="202"/>
      <c r="AX111" s="202"/>
      <c r="AY111" s="202"/>
      <c r="AZ111" s="202"/>
      <c r="BA111" s="202"/>
      <c r="BB111" s="202"/>
      <c r="BC111" s="202"/>
      <c r="BD111" s="202"/>
      <c r="BE111" s="202"/>
      <c r="BF111" s="202"/>
      <c r="BG111" s="202"/>
      <c r="BH111" s="202"/>
      <c r="BI111" s="202"/>
      <c r="BJ111" s="202"/>
      <c r="BK111" s="202"/>
      <c r="BL111" s="202"/>
      <c r="BM111" s="202"/>
      <c r="BN111" s="202"/>
      <c r="BO111" s="202"/>
      <c r="BP111" s="202"/>
      <c r="BQ111" s="202"/>
      <c r="BR111" s="202"/>
      <c r="BS111" s="202"/>
      <c r="BT111" s="202"/>
      <c r="BU111" s="202"/>
      <c r="BV111" s="202"/>
      <c r="BW111" s="202"/>
      <c r="BX111" s="202"/>
      <c r="BY111" s="202"/>
      <c r="BZ111" s="202"/>
      <c r="CA111" s="202"/>
      <c r="CB111" s="202"/>
      <c r="CC111" s="202"/>
      <c r="CD111" s="202"/>
      <c r="CE111" s="202"/>
      <c r="CF111" s="202"/>
      <c r="CG111" s="202"/>
      <c r="CH111" s="202"/>
      <c r="CI111" s="202"/>
      <c r="CJ111" s="202"/>
      <c r="CK111" s="202"/>
      <c r="CL111" s="202"/>
      <c r="CM111" s="202"/>
      <c r="CN111" s="202"/>
      <c r="CO111" s="202"/>
      <c r="CP111" s="202"/>
      <c r="CQ111" s="202"/>
      <c r="CR111" s="202"/>
      <c r="CS111" s="202"/>
      <c r="CT111" s="202"/>
      <c r="CU111" s="202"/>
      <c r="CV111" s="202"/>
      <c r="CW111" s="202"/>
      <c r="CX111" s="202"/>
      <c r="CY111" s="202"/>
      <c r="CZ111" s="202"/>
      <c r="DA111" s="202"/>
      <c r="DB111" s="202"/>
      <c r="DC111" s="202"/>
      <c r="DD111" s="202"/>
      <c r="DE111" s="202"/>
      <c r="DF111" s="202"/>
      <c r="DG111" s="202"/>
      <c r="DH111" s="202"/>
      <c r="DI111" s="202"/>
      <c r="DJ111" s="202"/>
      <c r="DK111" s="202"/>
      <c r="DL111" s="202"/>
      <c r="DM111" s="202"/>
      <c r="DN111" s="202"/>
      <c r="DO111" s="202"/>
      <c r="DP111" s="202"/>
      <c r="DQ111" s="202"/>
      <c r="DR111" s="202"/>
      <c r="DS111" s="202"/>
      <c r="DT111" s="202"/>
      <c r="DU111" s="202"/>
      <c r="DV111" s="202"/>
      <c r="DW111" s="202"/>
      <c r="DX111" s="202"/>
      <c r="DY111" s="202"/>
      <c r="DZ111" s="202"/>
      <c r="EA111" s="202"/>
      <c r="EB111" s="202"/>
      <c r="EC111" s="202"/>
      <c r="ED111" s="202"/>
      <c r="EE111" s="202"/>
      <c r="EF111" s="202"/>
      <c r="EG111" s="202"/>
      <c r="EH111" s="202"/>
      <c r="EI111" s="202"/>
      <c r="EJ111" s="202"/>
      <c r="EK111" s="202"/>
      <c r="EL111" s="202"/>
      <c r="EM111" s="202"/>
      <c r="EN111" s="202"/>
      <c r="EO111" s="202"/>
      <c r="EP111" s="202"/>
      <c r="EQ111" s="202"/>
      <c r="ER111" s="202"/>
      <c r="ES111" s="202"/>
      <c r="ET111" s="202"/>
      <c r="EU111" s="202"/>
      <c r="EV111" s="202"/>
      <c r="EW111" s="202"/>
      <c r="EX111" s="202"/>
      <c r="EY111" s="202"/>
      <c r="EZ111" s="202"/>
      <c r="FA111" s="202"/>
      <c r="FB111" s="202"/>
      <c r="FC111" s="202"/>
      <c r="FD111" s="202"/>
      <c r="FE111" s="202"/>
      <c r="FF111" s="202"/>
      <c r="FG111" s="202"/>
      <c r="FH111" s="202"/>
    </row>
    <row r="112" spans="1:164" s="13" customFormat="1" ht="29.25" customHeight="1" x14ac:dyDescent="0.2">
      <c r="A112" s="150">
        <v>106</v>
      </c>
      <c r="B112" s="127" t="s">
        <v>469</v>
      </c>
      <c r="C112" s="140" t="s">
        <v>502</v>
      </c>
      <c r="D112" s="185" t="s">
        <v>390</v>
      </c>
      <c r="E112" s="127" t="s">
        <v>390</v>
      </c>
      <c r="F112" s="150" t="s">
        <v>222</v>
      </c>
      <c r="G112" s="128">
        <v>12000</v>
      </c>
      <c r="H112" s="151">
        <v>0</v>
      </c>
      <c r="I112" s="128">
        <f t="shared" si="6"/>
        <v>12000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28">
        <f t="shared" si="7"/>
        <v>12000</v>
      </c>
      <c r="P112" s="187"/>
      <c r="Q112" s="187"/>
      <c r="R112" s="187"/>
      <c r="S112" s="188" t="s">
        <v>492</v>
      </c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  <c r="BF112" s="200"/>
      <c r="BG112" s="200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0"/>
      <c r="CD112" s="200"/>
      <c r="CE112" s="200"/>
      <c r="CF112" s="200"/>
      <c r="CG112" s="200"/>
      <c r="CH112" s="200"/>
      <c r="CI112" s="200"/>
      <c r="CJ112" s="200"/>
      <c r="CK112" s="200"/>
      <c r="CL112" s="200"/>
      <c r="CM112" s="200"/>
      <c r="CN112" s="200"/>
      <c r="CO112" s="200"/>
      <c r="CP112" s="200"/>
      <c r="CQ112" s="200"/>
      <c r="CR112" s="200"/>
      <c r="CS112" s="200"/>
      <c r="CT112" s="200"/>
      <c r="CU112" s="200"/>
      <c r="CV112" s="200"/>
      <c r="CW112" s="200"/>
      <c r="CX112" s="200"/>
      <c r="CY112" s="200"/>
      <c r="CZ112" s="200"/>
      <c r="DA112" s="200"/>
      <c r="DB112" s="200"/>
      <c r="DC112" s="200"/>
      <c r="DD112" s="200"/>
      <c r="DE112" s="200"/>
      <c r="DF112" s="200"/>
      <c r="DG112" s="200"/>
      <c r="DH112" s="200"/>
      <c r="DI112" s="200"/>
      <c r="DJ112" s="200"/>
      <c r="DK112" s="200"/>
      <c r="DL112" s="200"/>
      <c r="DM112" s="200"/>
      <c r="DN112" s="200"/>
      <c r="DO112" s="200"/>
      <c r="DP112" s="200"/>
      <c r="DQ112" s="200"/>
      <c r="DR112" s="200"/>
      <c r="DS112" s="200"/>
      <c r="DT112" s="200"/>
      <c r="DU112" s="200"/>
      <c r="DV112" s="200"/>
      <c r="DW112" s="200"/>
      <c r="DX112" s="200"/>
      <c r="DY112" s="200"/>
      <c r="DZ112" s="200"/>
      <c r="EA112" s="200"/>
      <c r="EB112" s="200"/>
      <c r="EC112" s="200"/>
      <c r="ED112" s="200"/>
      <c r="EE112" s="200"/>
      <c r="EF112" s="200"/>
      <c r="EG112" s="200"/>
      <c r="EH112" s="200"/>
      <c r="EI112" s="200"/>
      <c r="EJ112" s="200"/>
      <c r="EK112" s="200"/>
      <c r="EL112" s="200"/>
      <c r="EM112" s="200"/>
      <c r="EN112" s="200"/>
      <c r="EO112" s="200"/>
      <c r="EP112" s="200"/>
      <c r="EQ112" s="200"/>
      <c r="ER112" s="200"/>
      <c r="ES112" s="200"/>
      <c r="ET112" s="200"/>
      <c r="EU112" s="200"/>
      <c r="EV112" s="200"/>
      <c r="EW112" s="200"/>
      <c r="EX112" s="200"/>
      <c r="EY112" s="200"/>
      <c r="EZ112" s="200"/>
      <c r="FA112" s="200"/>
      <c r="FB112" s="200"/>
      <c r="FC112" s="200"/>
      <c r="FD112" s="200"/>
      <c r="FE112" s="200"/>
      <c r="FF112" s="200"/>
      <c r="FG112" s="200"/>
      <c r="FH112" s="200"/>
    </row>
    <row r="113" spans="1:164" s="129" customFormat="1" ht="29.25" customHeight="1" x14ac:dyDescent="0.2">
      <c r="A113" s="150">
        <v>107</v>
      </c>
      <c r="B113" s="127" t="s">
        <v>448</v>
      </c>
      <c r="C113" s="140" t="s">
        <v>450</v>
      </c>
      <c r="D113" s="140" t="s">
        <v>449</v>
      </c>
      <c r="E113" s="127" t="s">
        <v>390</v>
      </c>
      <c r="F113" s="150" t="s">
        <v>222</v>
      </c>
      <c r="G113" s="128">
        <v>20000</v>
      </c>
      <c r="H113" s="151">
        <v>0</v>
      </c>
      <c r="I113" s="128">
        <f t="shared" si="6"/>
        <v>20000</v>
      </c>
      <c r="J113" s="145">
        <v>0</v>
      </c>
      <c r="K113" s="145">
        <v>0</v>
      </c>
      <c r="L113" s="145">
        <v>0</v>
      </c>
      <c r="M113" s="128">
        <v>9146.2000000000007</v>
      </c>
      <c r="N113" s="128">
        <f t="shared" si="11"/>
        <v>9146.2000000000007</v>
      </c>
      <c r="O113" s="128">
        <f t="shared" si="7"/>
        <v>10853.8</v>
      </c>
      <c r="P113" s="187"/>
      <c r="Q113" s="187"/>
      <c r="R113" s="187"/>
      <c r="S113" s="188" t="s">
        <v>492</v>
      </c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200"/>
      <c r="DE113" s="200"/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  <c r="DP113" s="200"/>
      <c r="DQ113" s="200"/>
      <c r="DR113" s="200"/>
      <c r="DS113" s="200"/>
      <c r="DT113" s="200"/>
      <c r="DU113" s="200"/>
      <c r="DV113" s="200"/>
      <c r="DW113" s="200"/>
      <c r="DX113" s="200"/>
      <c r="DY113" s="200"/>
      <c r="DZ113" s="200"/>
      <c r="EA113" s="200"/>
      <c r="EB113" s="200"/>
      <c r="EC113" s="200"/>
      <c r="ED113" s="200"/>
      <c r="EE113" s="200"/>
      <c r="EF113" s="200"/>
      <c r="EG113" s="200"/>
      <c r="EH113" s="200"/>
      <c r="EI113" s="200"/>
      <c r="EJ113" s="200"/>
      <c r="EK113" s="200"/>
      <c r="EL113" s="200"/>
      <c r="EM113" s="200"/>
      <c r="EN113" s="200"/>
      <c r="EO113" s="200"/>
      <c r="EP113" s="200"/>
      <c r="EQ113" s="200"/>
      <c r="ER113" s="200"/>
      <c r="ES113" s="200"/>
      <c r="ET113" s="200"/>
      <c r="EU113" s="200"/>
      <c r="EV113" s="200"/>
      <c r="EW113" s="200"/>
      <c r="EX113" s="200"/>
      <c r="EY113" s="200"/>
      <c r="EZ113" s="200"/>
      <c r="FA113" s="200"/>
      <c r="FB113" s="200"/>
      <c r="FC113" s="200"/>
      <c r="FD113" s="200"/>
      <c r="FE113" s="200"/>
      <c r="FF113" s="200"/>
      <c r="FG113" s="200"/>
      <c r="FH113" s="200"/>
    </row>
    <row r="114" spans="1:164" s="133" customFormat="1" ht="29.25" customHeight="1" x14ac:dyDescent="0.2">
      <c r="A114" s="206" t="s">
        <v>387</v>
      </c>
      <c r="B114" s="206"/>
      <c r="C114" s="130"/>
      <c r="D114" s="130"/>
      <c r="E114" s="130"/>
      <c r="F114" s="153"/>
      <c r="G114" s="131">
        <f>SUM(G7:G113)</f>
        <v>2222000</v>
      </c>
      <c r="H114" s="142">
        <v>0</v>
      </c>
      <c r="I114" s="131">
        <f>SUM(I7:I113)</f>
        <v>2222000</v>
      </c>
      <c r="J114" s="142">
        <v>0</v>
      </c>
      <c r="K114" s="131">
        <f>SUM(K7:K113)</f>
        <v>86829.99</v>
      </c>
      <c r="L114" s="132"/>
      <c r="M114" s="131">
        <f>SUM(M7:M113)</f>
        <v>148345.36000000002</v>
      </c>
      <c r="N114" s="131">
        <f>SUM(N7:N113)</f>
        <v>232975.35</v>
      </c>
      <c r="O114" s="132">
        <f>I114-N114</f>
        <v>1989024.65</v>
      </c>
      <c r="P114" s="142"/>
      <c r="Q114" s="142"/>
      <c r="R114" s="142"/>
      <c r="S114" s="190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</row>
    <row r="115" spans="1:164" s="21" customFormat="1" ht="21.75" customHeight="1" x14ac:dyDescent="0.2">
      <c r="A115" s="108"/>
      <c r="B115" s="154"/>
      <c r="C115" s="155"/>
      <c r="D115" s="154"/>
      <c r="E115" s="154"/>
      <c r="F115" s="155"/>
      <c r="G115" s="156"/>
      <c r="H115" s="157"/>
      <c r="I115" s="157"/>
      <c r="J115" s="158"/>
      <c r="K115" s="107"/>
      <c r="L115" s="107"/>
      <c r="M115" s="158"/>
      <c r="N115" s="107"/>
      <c r="O115" s="107"/>
      <c r="P115" s="107"/>
      <c r="Q115" s="107"/>
      <c r="R115" s="107"/>
      <c r="S115" s="115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</row>
    <row r="116" spans="1:164" s="21" customFormat="1" ht="21.75" customHeight="1" x14ac:dyDescent="0.2">
      <c r="A116" s="108"/>
      <c r="B116" s="159" t="s">
        <v>522</v>
      </c>
      <c r="C116" s="108"/>
      <c r="D116" s="109"/>
      <c r="E116" s="108"/>
      <c r="F116" s="109"/>
      <c r="G116" s="159"/>
      <c r="H116" s="160"/>
      <c r="I116" s="161"/>
      <c r="J116" s="162"/>
      <c r="K116" s="162"/>
      <c r="L116" s="163"/>
      <c r="M116" s="163"/>
      <c r="N116" s="163"/>
      <c r="O116" s="163"/>
      <c r="P116" s="107"/>
      <c r="Q116" s="107"/>
      <c r="R116" s="107"/>
      <c r="S116" s="107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</row>
    <row r="117" spans="1:164" s="21" customFormat="1" ht="21.75" customHeight="1" x14ac:dyDescent="0.2">
      <c r="A117" s="108"/>
      <c r="B117" s="108" t="s">
        <v>523</v>
      </c>
      <c r="C117" s="108"/>
      <c r="D117" s="109"/>
      <c r="E117" s="108"/>
      <c r="F117" s="109"/>
      <c r="G117" s="108"/>
      <c r="H117" s="109"/>
      <c r="I117" s="164"/>
      <c r="J117" s="157"/>
      <c r="K117" s="157"/>
      <c r="L117" s="158"/>
      <c r="M117" s="107"/>
      <c r="N117" s="107"/>
      <c r="O117" s="158"/>
      <c r="P117" s="107"/>
      <c r="Q117" s="107"/>
      <c r="R117" s="107"/>
      <c r="S117" s="107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</row>
    <row r="118" spans="1:164" s="21" customFormat="1" ht="21.75" customHeight="1" x14ac:dyDescent="0.2">
      <c r="A118" s="108"/>
      <c r="B118" s="108" t="s">
        <v>524</v>
      </c>
      <c r="C118" s="108"/>
      <c r="D118" s="109"/>
      <c r="E118" s="108"/>
      <c r="F118" s="109"/>
      <c r="G118" s="108"/>
      <c r="H118" s="108"/>
      <c r="I118" s="109"/>
      <c r="J118" s="164"/>
      <c r="K118" s="111"/>
      <c r="L118" s="111"/>
      <c r="M118" s="149"/>
      <c r="N118" s="20"/>
      <c r="O118" s="20"/>
      <c r="P118" s="149"/>
      <c r="Q118" s="107"/>
      <c r="R118" s="165"/>
      <c r="S118" s="107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</row>
    <row r="119" spans="1:164" s="21" customFormat="1" ht="21.75" customHeight="1" x14ac:dyDescent="0.2">
      <c r="A119" s="108"/>
      <c r="B119" s="108" t="s">
        <v>525</v>
      </c>
      <c r="C119" s="108"/>
      <c r="D119" s="109"/>
      <c r="E119" s="108"/>
      <c r="F119" s="109"/>
      <c r="G119" s="108"/>
      <c r="H119" s="108"/>
      <c r="I119" s="109"/>
      <c r="J119" s="164"/>
      <c r="K119" s="164"/>
      <c r="L119" s="166"/>
      <c r="M119" s="164"/>
      <c r="N119" s="164"/>
      <c r="O119" s="164"/>
      <c r="P119" s="164"/>
      <c r="Q119" s="107"/>
      <c r="R119" s="165"/>
      <c r="S119" s="107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</row>
    <row r="120" spans="1:164" s="21" customFormat="1" ht="21.75" customHeight="1" x14ac:dyDescent="0.2">
      <c r="A120" s="20"/>
      <c r="B120" s="108" t="s">
        <v>526</v>
      </c>
      <c r="C120" s="108"/>
      <c r="D120" s="109"/>
      <c r="E120" s="108"/>
      <c r="F120" s="109"/>
      <c r="G120" s="108"/>
      <c r="H120" s="108"/>
      <c r="I120" s="109"/>
      <c r="J120" s="164"/>
      <c r="K120" s="111"/>
      <c r="L120" s="167"/>
      <c r="M120" s="149"/>
      <c r="N120" s="20"/>
      <c r="O120" s="20"/>
      <c r="P120" s="149"/>
      <c r="Q120" s="107"/>
      <c r="R120" s="165"/>
      <c r="S120" s="107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</row>
    <row r="121" spans="1:164" s="21" customFormat="1" ht="21.75" customHeight="1" x14ac:dyDescent="0.2">
      <c r="A121" s="20"/>
      <c r="B121" s="168"/>
      <c r="C121" s="115"/>
      <c r="D121" s="107"/>
      <c r="E121" s="115"/>
      <c r="F121" s="107"/>
      <c r="G121" s="108"/>
      <c r="H121" s="108"/>
      <c r="I121" s="169"/>
      <c r="J121" s="164"/>
      <c r="K121" s="111"/>
      <c r="L121" s="167"/>
      <c r="M121" s="149"/>
      <c r="N121" s="20"/>
      <c r="O121" s="20"/>
      <c r="P121" s="149"/>
      <c r="Q121" s="107"/>
      <c r="R121" s="165"/>
      <c r="S121" s="107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</row>
    <row r="122" spans="1:164" s="21" customFormat="1" ht="21.75" customHeight="1" x14ac:dyDescent="0.2">
      <c r="A122" s="20"/>
      <c r="B122" s="170"/>
      <c r="C122" s="171"/>
      <c r="D122" s="108"/>
      <c r="E122" s="108"/>
      <c r="F122" s="109"/>
      <c r="G122" s="108"/>
      <c r="H122" s="108"/>
      <c r="I122" s="109"/>
      <c r="J122" s="172"/>
      <c r="K122" s="172"/>
      <c r="L122" s="173"/>
      <c r="M122" s="172"/>
      <c r="N122" s="20"/>
      <c r="O122" s="20"/>
      <c r="P122" s="141"/>
      <c r="Q122" s="107"/>
      <c r="R122" s="20"/>
      <c r="S122" s="107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</row>
    <row r="123" spans="1:164" s="21" customFormat="1" ht="21.75" customHeight="1" x14ac:dyDescent="0.2">
      <c r="A123" s="20"/>
      <c r="B123" s="154"/>
      <c r="C123" s="155"/>
      <c r="D123" s="168"/>
      <c r="E123" s="115"/>
      <c r="F123" s="107"/>
      <c r="G123" s="115"/>
      <c r="H123" s="115"/>
      <c r="I123" s="116"/>
      <c r="J123" s="117"/>
      <c r="K123" s="118"/>
      <c r="L123" s="117"/>
      <c r="M123" s="118"/>
      <c r="N123" s="113"/>
      <c r="O123" s="113"/>
      <c r="P123" s="174"/>
      <c r="Q123" s="115"/>
      <c r="R123" s="20"/>
      <c r="S123" s="115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</row>
    <row r="124" spans="1:164" s="21" customFormat="1" ht="21.75" customHeight="1" x14ac:dyDescent="0.2">
      <c r="A124" s="20"/>
      <c r="B124" s="154"/>
      <c r="C124" s="155"/>
      <c r="D124" s="168"/>
      <c r="E124" s="113"/>
      <c r="F124" s="20"/>
      <c r="G124" s="20"/>
      <c r="H124" s="113"/>
      <c r="I124" s="113"/>
      <c r="J124" s="20"/>
      <c r="K124" s="149"/>
      <c r="L124" s="149"/>
      <c r="M124" s="149"/>
      <c r="N124" s="149"/>
      <c r="O124" s="149"/>
      <c r="P124" s="149"/>
      <c r="Q124" s="149"/>
      <c r="R124" s="20"/>
      <c r="S124" s="115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</row>
    <row r="125" spans="1:164" ht="21.75" customHeight="1" x14ac:dyDescent="0.2">
      <c r="A125" s="113"/>
      <c r="B125" s="175" t="s">
        <v>388</v>
      </c>
      <c r="C125" s="155"/>
      <c r="D125" s="198" t="s">
        <v>513</v>
      </c>
      <c r="E125" s="176"/>
      <c r="F125" s="194"/>
      <c r="G125" s="107"/>
      <c r="H125" s="115"/>
      <c r="I125" s="115"/>
      <c r="J125" s="116"/>
      <c r="K125" s="177" t="s">
        <v>271</v>
      </c>
      <c r="L125" s="118"/>
      <c r="M125" s="177"/>
      <c r="N125" s="177"/>
      <c r="P125" s="177"/>
      <c r="Q125" s="174"/>
      <c r="R125" s="20"/>
      <c r="S125" s="115"/>
    </row>
    <row r="126" spans="1:164" ht="21.75" customHeight="1" x14ac:dyDescent="0.2">
      <c r="A126" s="113"/>
      <c r="B126" s="154"/>
      <c r="C126" s="155"/>
      <c r="D126" s="175"/>
      <c r="E126" s="175"/>
      <c r="F126" s="195"/>
      <c r="G126" s="176"/>
      <c r="H126" s="176"/>
      <c r="I126" s="175"/>
      <c r="J126" s="176"/>
      <c r="K126" s="178"/>
      <c r="L126" s="179"/>
      <c r="M126" s="177"/>
      <c r="N126" s="177"/>
      <c r="O126" s="177"/>
      <c r="P126" s="177"/>
      <c r="Q126" s="177"/>
      <c r="R126" s="20"/>
      <c r="S126" s="115"/>
    </row>
    <row r="127" spans="1:164" ht="21.75" customHeight="1" x14ac:dyDescent="0.2">
      <c r="A127" s="113"/>
      <c r="B127" s="154"/>
      <c r="C127" s="155"/>
      <c r="D127" s="175"/>
      <c r="E127" s="175"/>
      <c r="F127" s="195"/>
      <c r="G127" s="176"/>
      <c r="H127" s="108"/>
      <c r="I127" s="108"/>
      <c r="J127" s="108"/>
      <c r="K127" s="110"/>
      <c r="L127" s="108"/>
      <c r="M127" s="111"/>
      <c r="N127" s="111"/>
      <c r="O127" s="111"/>
      <c r="P127" s="20"/>
      <c r="Q127" s="20"/>
      <c r="R127" s="20"/>
      <c r="S127" s="115"/>
    </row>
    <row r="128" spans="1:164" ht="21.75" customHeight="1" x14ac:dyDescent="0.2">
      <c r="A128" s="113"/>
      <c r="B128" s="154"/>
      <c r="C128" s="155"/>
      <c r="D128" s="168"/>
      <c r="E128" s="168"/>
      <c r="F128" s="109"/>
      <c r="G128" s="109"/>
      <c r="H128" s="108"/>
      <c r="I128" s="109"/>
      <c r="J128" s="108"/>
      <c r="K128" s="108"/>
      <c r="L128" s="111"/>
      <c r="M128" s="108"/>
      <c r="N128" s="108"/>
      <c r="O128" s="111"/>
      <c r="P128" s="111"/>
      <c r="Q128" s="20"/>
      <c r="R128" s="20"/>
      <c r="S128" s="115"/>
    </row>
    <row r="129" spans="1:164" ht="21.75" customHeight="1" x14ac:dyDescent="0.2">
      <c r="A129" s="113"/>
      <c r="B129" s="181"/>
      <c r="C129" s="180"/>
      <c r="D129" s="168"/>
      <c r="E129" s="168"/>
      <c r="F129" s="109"/>
      <c r="G129" s="109"/>
      <c r="H129" s="108"/>
      <c r="I129" s="109"/>
      <c r="J129" s="108"/>
      <c r="K129" s="108"/>
      <c r="L129" s="108"/>
      <c r="M129" s="108"/>
      <c r="N129" s="108"/>
      <c r="O129" s="111"/>
      <c r="P129" s="111"/>
      <c r="Q129" s="20"/>
      <c r="R129" s="20"/>
      <c r="S129" s="115"/>
    </row>
    <row r="130" spans="1:164" ht="21.75" customHeight="1" x14ac:dyDescent="0.2">
      <c r="B130" s="112"/>
      <c r="C130" s="180"/>
      <c r="D130" s="168"/>
      <c r="E130" s="168"/>
      <c r="F130" s="109"/>
      <c r="G130" s="109"/>
      <c r="H130" s="108"/>
      <c r="I130" s="109"/>
      <c r="J130" s="108"/>
      <c r="K130" s="108"/>
      <c r="L130" s="108"/>
      <c r="M130" s="108"/>
      <c r="N130" s="108"/>
      <c r="O130" s="111"/>
      <c r="P130" s="111"/>
      <c r="Q130" s="20"/>
      <c r="R130" s="20"/>
      <c r="S130" s="115"/>
    </row>
    <row r="131" spans="1:164" ht="21.75" customHeight="1" x14ac:dyDescent="0.2">
      <c r="B131" s="115"/>
      <c r="C131" s="107"/>
      <c r="D131" s="115"/>
      <c r="E131" s="168"/>
      <c r="F131" s="109"/>
      <c r="G131" s="109"/>
      <c r="H131" s="108"/>
      <c r="I131" s="109"/>
      <c r="J131" s="108"/>
      <c r="K131" s="108"/>
      <c r="L131" s="108"/>
      <c r="M131" s="108"/>
      <c r="N131" s="108"/>
      <c r="O131" s="111"/>
      <c r="P131" s="111"/>
      <c r="Q131" s="20"/>
      <c r="R131" s="20"/>
      <c r="S131" s="115"/>
    </row>
    <row r="132" spans="1:164" ht="21.75" customHeight="1" x14ac:dyDescent="0.2">
      <c r="B132" s="115"/>
      <c r="C132" s="107"/>
      <c r="D132" s="115"/>
      <c r="E132" s="168"/>
      <c r="F132" s="109"/>
      <c r="G132" s="109"/>
      <c r="H132" s="108"/>
      <c r="I132" s="109"/>
      <c r="J132" s="108"/>
      <c r="K132" s="108"/>
      <c r="L132" s="108"/>
      <c r="M132" s="108"/>
      <c r="N132" s="108"/>
      <c r="O132" s="111"/>
      <c r="P132" s="111"/>
      <c r="Q132" s="20"/>
      <c r="S132" s="115"/>
    </row>
    <row r="133" spans="1:164" ht="21" x14ac:dyDescent="0.2">
      <c r="B133" s="115"/>
      <c r="C133" s="107"/>
      <c r="D133" s="115"/>
      <c r="E133" s="115"/>
      <c r="F133" s="196"/>
      <c r="G133" s="180"/>
      <c r="H133" s="115"/>
      <c r="I133" s="115"/>
      <c r="J133" s="119"/>
      <c r="K133" s="115"/>
      <c r="S133" s="191"/>
    </row>
    <row r="134" spans="1:164" x14ac:dyDescent="0.2">
      <c r="B134" s="115"/>
      <c r="C134" s="107"/>
      <c r="D134" s="115"/>
      <c r="E134" s="107"/>
      <c r="F134" s="107"/>
      <c r="G134" s="115"/>
      <c r="H134" s="115"/>
      <c r="I134" s="115"/>
      <c r="K134" s="115"/>
      <c r="M134" s="115"/>
      <c r="N134" s="115"/>
      <c r="P134" s="115"/>
      <c r="Q134" s="115"/>
      <c r="S134" s="115"/>
    </row>
    <row r="135" spans="1:164" x14ac:dyDescent="0.2">
      <c r="B135" s="115"/>
      <c r="C135" s="107"/>
      <c r="D135" s="115"/>
      <c r="E135" s="115"/>
      <c r="F135" s="107"/>
      <c r="G135" s="115"/>
      <c r="H135" s="107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</row>
    <row r="136" spans="1:164" x14ac:dyDescent="0.2">
      <c r="B136" s="115"/>
      <c r="C136" s="107"/>
      <c r="D136" s="115"/>
      <c r="E136" s="115"/>
      <c r="F136" s="107"/>
      <c r="G136" s="115"/>
      <c r="H136" s="107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</row>
    <row r="137" spans="1:164" x14ac:dyDescent="0.2">
      <c r="B137" s="115"/>
      <c r="C137" s="107"/>
      <c r="D137" s="115"/>
      <c r="E137" s="115"/>
      <c r="F137" s="107"/>
      <c r="G137" s="115"/>
      <c r="H137" s="107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</row>
    <row r="139" spans="1:164" s="13" customFormat="1" ht="36" customHeight="1" x14ac:dyDescent="0.2">
      <c r="A139" s="121"/>
      <c r="B139" s="120"/>
      <c r="C139" s="120"/>
      <c r="D139" s="120"/>
      <c r="E139" s="121"/>
      <c r="F139" s="121"/>
      <c r="G139" s="122"/>
      <c r="H139" s="120"/>
      <c r="I139" s="122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  <c r="BV139" s="200"/>
      <c r="BW139" s="200"/>
      <c r="BX139" s="200"/>
      <c r="BY139" s="200"/>
      <c r="BZ139" s="200"/>
      <c r="CA139" s="200"/>
      <c r="CB139" s="200"/>
      <c r="CC139" s="200"/>
      <c r="CD139" s="200"/>
      <c r="CE139" s="200"/>
      <c r="CF139" s="200"/>
      <c r="CG139" s="200"/>
      <c r="CH139" s="200"/>
      <c r="CI139" s="200"/>
      <c r="CJ139" s="200"/>
      <c r="CK139" s="200"/>
      <c r="CL139" s="200"/>
      <c r="CM139" s="200"/>
      <c r="CN139" s="200"/>
      <c r="CO139" s="200"/>
      <c r="CP139" s="200"/>
      <c r="CQ139" s="200"/>
      <c r="CR139" s="200"/>
      <c r="CS139" s="200"/>
      <c r="CT139" s="200"/>
      <c r="CU139" s="200"/>
      <c r="CV139" s="200"/>
      <c r="CW139" s="200"/>
      <c r="CX139" s="200"/>
      <c r="CY139" s="200"/>
      <c r="CZ139" s="200"/>
      <c r="DA139" s="200"/>
      <c r="DB139" s="200"/>
      <c r="DC139" s="200"/>
      <c r="DD139" s="200"/>
      <c r="DE139" s="200"/>
      <c r="DF139" s="200"/>
      <c r="DG139" s="200"/>
      <c r="DH139" s="200"/>
      <c r="DI139" s="200"/>
      <c r="DJ139" s="200"/>
      <c r="DK139" s="200"/>
      <c r="DL139" s="200"/>
      <c r="DM139" s="200"/>
      <c r="DN139" s="200"/>
      <c r="DO139" s="200"/>
      <c r="DP139" s="200"/>
      <c r="DQ139" s="200"/>
      <c r="DR139" s="200"/>
      <c r="DS139" s="200"/>
      <c r="DT139" s="200"/>
      <c r="DU139" s="200"/>
      <c r="DV139" s="200"/>
      <c r="DW139" s="200"/>
      <c r="DX139" s="200"/>
      <c r="DY139" s="200"/>
      <c r="DZ139" s="200"/>
      <c r="EA139" s="200"/>
      <c r="EB139" s="200"/>
      <c r="EC139" s="200"/>
      <c r="ED139" s="200"/>
      <c r="EE139" s="200"/>
      <c r="EF139" s="200"/>
      <c r="EG139" s="200"/>
      <c r="EH139" s="200"/>
      <c r="EI139" s="200"/>
      <c r="EJ139" s="200"/>
      <c r="EK139" s="200"/>
      <c r="EL139" s="200"/>
      <c r="EM139" s="200"/>
      <c r="EN139" s="200"/>
      <c r="EO139" s="200"/>
      <c r="EP139" s="200"/>
      <c r="EQ139" s="200"/>
      <c r="ER139" s="200"/>
      <c r="ES139" s="200"/>
      <c r="ET139" s="200"/>
      <c r="EU139" s="200"/>
      <c r="EV139" s="200"/>
      <c r="EW139" s="200"/>
      <c r="EX139" s="200"/>
      <c r="EY139" s="200"/>
      <c r="EZ139" s="200"/>
      <c r="FA139" s="200"/>
      <c r="FB139" s="200"/>
      <c r="FC139" s="200"/>
      <c r="FD139" s="200"/>
      <c r="FE139" s="200"/>
      <c r="FF139" s="200"/>
      <c r="FG139" s="200"/>
      <c r="FH139" s="200"/>
    </row>
    <row r="140" spans="1:164" s="13" customFormat="1" ht="36" customHeight="1" x14ac:dyDescent="0.2">
      <c r="A140" s="121"/>
      <c r="B140" s="120"/>
      <c r="C140" s="120"/>
      <c r="D140" s="120"/>
      <c r="E140" s="121"/>
      <c r="F140" s="121"/>
      <c r="G140" s="122"/>
      <c r="H140" s="120"/>
      <c r="I140" s="122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  <c r="BK140" s="200"/>
      <c r="BL140" s="200"/>
      <c r="BM140" s="200"/>
      <c r="BN140" s="200"/>
      <c r="BO140" s="200"/>
      <c r="BP140" s="200"/>
      <c r="BQ140" s="200"/>
      <c r="BR140" s="200"/>
      <c r="BS140" s="200"/>
      <c r="BT140" s="200"/>
      <c r="BU140" s="200"/>
      <c r="BV140" s="200"/>
      <c r="BW140" s="200"/>
      <c r="BX140" s="200"/>
      <c r="BY140" s="200"/>
      <c r="BZ140" s="200"/>
      <c r="CA140" s="200"/>
      <c r="CB140" s="200"/>
      <c r="CC140" s="200"/>
      <c r="CD140" s="200"/>
      <c r="CE140" s="200"/>
      <c r="CF140" s="200"/>
      <c r="CG140" s="200"/>
      <c r="CH140" s="200"/>
      <c r="CI140" s="200"/>
      <c r="CJ140" s="200"/>
      <c r="CK140" s="200"/>
      <c r="CL140" s="200"/>
      <c r="CM140" s="200"/>
      <c r="CN140" s="200"/>
      <c r="CO140" s="200"/>
      <c r="CP140" s="200"/>
      <c r="CQ140" s="200"/>
      <c r="CR140" s="200"/>
      <c r="CS140" s="200"/>
      <c r="CT140" s="200"/>
      <c r="CU140" s="200"/>
      <c r="CV140" s="200"/>
      <c r="CW140" s="200"/>
      <c r="CX140" s="200"/>
      <c r="CY140" s="200"/>
      <c r="CZ140" s="200"/>
      <c r="DA140" s="200"/>
      <c r="DB140" s="200"/>
      <c r="DC140" s="200"/>
      <c r="DD140" s="200"/>
      <c r="DE140" s="200"/>
      <c r="DF140" s="200"/>
      <c r="DG140" s="200"/>
      <c r="DH140" s="200"/>
      <c r="DI140" s="200"/>
      <c r="DJ140" s="200"/>
      <c r="DK140" s="200"/>
      <c r="DL140" s="200"/>
      <c r="DM140" s="200"/>
      <c r="DN140" s="200"/>
      <c r="DO140" s="200"/>
      <c r="DP140" s="200"/>
      <c r="DQ140" s="200"/>
      <c r="DR140" s="200"/>
      <c r="DS140" s="200"/>
      <c r="DT140" s="200"/>
      <c r="DU140" s="200"/>
      <c r="DV140" s="200"/>
      <c r="DW140" s="200"/>
      <c r="DX140" s="200"/>
      <c r="DY140" s="200"/>
      <c r="DZ140" s="200"/>
      <c r="EA140" s="200"/>
      <c r="EB140" s="200"/>
      <c r="EC140" s="200"/>
      <c r="ED140" s="200"/>
      <c r="EE140" s="200"/>
      <c r="EF140" s="200"/>
      <c r="EG140" s="200"/>
      <c r="EH140" s="200"/>
      <c r="EI140" s="200"/>
      <c r="EJ140" s="200"/>
      <c r="EK140" s="200"/>
      <c r="EL140" s="200"/>
      <c r="EM140" s="200"/>
      <c r="EN140" s="200"/>
      <c r="EO140" s="200"/>
      <c r="EP140" s="200"/>
      <c r="EQ140" s="200"/>
      <c r="ER140" s="200"/>
      <c r="ES140" s="200"/>
      <c r="ET140" s="200"/>
      <c r="EU140" s="200"/>
      <c r="EV140" s="200"/>
      <c r="EW140" s="200"/>
      <c r="EX140" s="200"/>
      <c r="EY140" s="200"/>
      <c r="EZ140" s="200"/>
      <c r="FA140" s="200"/>
      <c r="FB140" s="200"/>
      <c r="FC140" s="200"/>
      <c r="FD140" s="200"/>
      <c r="FE140" s="200"/>
      <c r="FF140" s="200"/>
      <c r="FG140" s="200"/>
      <c r="FH140" s="200"/>
    </row>
    <row r="142" spans="1:164" ht="36" customHeight="1" x14ac:dyDescent="0.2"/>
    <row r="143" spans="1:164" ht="36" customHeight="1" x14ac:dyDescent="0.2"/>
    <row r="144" spans="1:164" ht="36" customHeight="1" x14ac:dyDescent="0.2"/>
    <row r="145" spans="1:164" ht="36" customHeight="1" x14ac:dyDescent="0.2"/>
    <row r="153" spans="1:164" s="24" customFormat="1" ht="36" customHeight="1" x14ac:dyDescent="0.2">
      <c r="A153" s="192"/>
      <c r="B153" s="123"/>
      <c r="C153" s="123"/>
      <c r="D153" s="123"/>
      <c r="E153" s="123"/>
      <c r="F153" s="192"/>
      <c r="G153" s="124"/>
      <c r="H153" s="123"/>
      <c r="I153" s="124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  <c r="BJ153" s="203"/>
      <c r="BK153" s="203"/>
      <c r="BL153" s="203"/>
      <c r="BM153" s="203"/>
      <c r="BN153" s="203"/>
      <c r="BO153" s="203"/>
      <c r="BP153" s="203"/>
      <c r="BQ153" s="203"/>
      <c r="BR153" s="203"/>
      <c r="BS153" s="203"/>
      <c r="BT153" s="203"/>
      <c r="BU153" s="203"/>
      <c r="BV153" s="203"/>
      <c r="BW153" s="203"/>
      <c r="BX153" s="203"/>
      <c r="BY153" s="203"/>
      <c r="BZ153" s="203"/>
      <c r="CA153" s="203"/>
      <c r="CB153" s="203"/>
      <c r="CC153" s="203"/>
      <c r="CD153" s="203"/>
      <c r="CE153" s="203"/>
      <c r="CF153" s="203"/>
      <c r="CG153" s="203"/>
      <c r="CH153" s="203"/>
      <c r="CI153" s="203"/>
      <c r="CJ153" s="203"/>
      <c r="CK153" s="203"/>
      <c r="CL153" s="203"/>
      <c r="CM153" s="203"/>
      <c r="CN153" s="203"/>
      <c r="CO153" s="203"/>
      <c r="CP153" s="203"/>
      <c r="CQ153" s="203"/>
      <c r="CR153" s="203"/>
      <c r="CS153" s="203"/>
      <c r="CT153" s="203"/>
      <c r="CU153" s="203"/>
      <c r="CV153" s="203"/>
      <c r="CW153" s="203"/>
      <c r="CX153" s="203"/>
      <c r="CY153" s="203"/>
      <c r="CZ153" s="203"/>
      <c r="DA153" s="203"/>
      <c r="DB153" s="203"/>
      <c r="DC153" s="203"/>
      <c r="DD153" s="203"/>
      <c r="DE153" s="203"/>
      <c r="DF153" s="203"/>
      <c r="DG153" s="203"/>
      <c r="DH153" s="203"/>
      <c r="DI153" s="203"/>
      <c r="DJ153" s="203"/>
      <c r="DK153" s="203"/>
      <c r="DL153" s="203"/>
      <c r="DM153" s="203"/>
      <c r="DN153" s="203"/>
      <c r="DO153" s="203"/>
      <c r="DP153" s="203"/>
      <c r="DQ153" s="203"/>
      <c r="DR153" s="203"/>
      <c r="DS153" s="203"/>
      <c r="DT153" s="203"/>
      <c r="DU153" s="203"/>
      <c r="DV153" s="203"/>
      <c r="DW153" s="203"/>
      <c r="DX153" s="203"/>
      <c r="DY153" s="203"/>
      <c r="DZ153" s="203"/>
      <c r="EA153" s="203"/>
      <c r="EB153" s="203"/>
      <c r="EC153" s="203"/>
      <c r="ED153" s="203"/>
      <c r="EE153" s="203"/>
      <c r="EF153" s="203"/>
      <c r="EG153" s="203"/>
      <c r="EH153" s="203"/>
      <c r="EI153" s="203"/>
      <c r="EJ153" s="203"/>
      <c r="EK153" s="203"/>
      <c r="EL153" s="203"/>
      <c r="EM153" s="203"/>
      <c r="EN153" s="203"/>
      <c r="EO153" s="203"/>
      <c r="EP153" s="203"/>
      <c r="EQ153" s="203"/>
      <c r="ER153" s="203"/>
      <c r="ES153" s="203"/>
      <c r="ET153" s="203"/>
      <c r="EU153" s="203"/>
      <c r="EV153" s="203"/>
      <c r="EW153" s="203"/>
      <c r="EX153" s="203"/>
      <c r="EY153" s="203"/>
      <c r="EZ153" s="203"/>
      <c r="FA153" s="203"/>
      <c r="FB153" s="203"/>
      <c r="FC153" s="203"/>
      <c r="FD153" s="203"/>
      <c r="FE153" s="203"/>
      <c r="FF153" s="203"/>
      <c r="FG153" s="203"/>
      <c r="FH153" s="203"/>
    </row>
    <row r="154" spans="1:164" s="24" customFormat="1" ht="36" customHeight="1" x14ac:dyDescent="0.2">
      <c r="A154" s="192"/>
      <c r="B154" s="123"/>
      <c r="C154" s="123"/>
      <c r="D154" s="123"/>
      <c r="E154" s="123"/>
      <c r="F154" s="192"/>
      <c r="G154" s="124"/>
      <c r="H154" s="123"/>
      <c r="I154" s="124"/>
      <c r="J154" s="123"/>
      <c r="K154" s="123"/>
      <c r="L154" s="123"/>
      <c r="M154" s="123"/>
      <c r="N154" s="123"/>
      <c r="O154" s="123"/>
      <c r="P154" s="123"/>
      <c r="Q154" s="123"/>
      <c r="R154" s="123"/>
      <c r="S154" s="12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  <c r="BI154" s="203"/>
      <c r="BJ154" s="203"/>
      <c r="BK154" s="203"/>
      <c r="BL154" s="203"/>
      <c r="BM154" s="203"/>
      <c r="BN154" s="203"/>
      <c r="BO154" s="203"/>
      <c r="BP154" s="203"/>
      <c r="BQ154" s="203"/>
      <c r="BR154" s="203"/>
      <c r="BS154" s="203"/>
      <c r="BT154" s="203"/>
      <c r="BU154" s="203"/>
      <c r="BV154" s="203"/>
      <c r="BW154" s="203"/>
      <c r="BX154" s="203"/>
      <c r="BY154" s="203"/>
      <c r="BZ154" s="203"/>
      <c r="CA154" s="203"/>
      <c r="CB154" s="203"/>
      <c r="CC154" s="203"/>
      <c r="CD154" s="203"/>
      <c r="CE154" s="203"/>
      <c r="CF154" s="203"/>
      <c r="CG154" s="203"/>
      <c r="CH154" s="203"/>
      <c r="CI154" s="203"/>
      <c r="CJ154" s="203"/>
      <c r="CK154" s="203"/>
      <c r="CL154" s="203"/>
      <c r="CM154" s="203"/>
      <c r="CN154" s="203"/>
      <c r="CO154" s="203"/>
      <c r="CP154" s="203"/>
      <c r="CQ154" s="203"/>
      <c r="CR154" s="203"/>
      <c r="CS154" s="203"/>
      <c r="CT154" s="203"/>
      <c r="CU154" s="203"/>
      <c r="CV154" s="203"/>
      <c r="CW154" s="203"/>
      <c r="CX154" s="203"/>
      <c r="CY154" s="203"/>
      <c r="CZ154" s="203"/>
      <c r="DA154" s="203"/>
      <c r="DB154" s="203"/>
      <c r="DC154" s="203"/>
      <c r="DD154" s="203"/>
      <c r="DE154" s="203"/>
      <c r="DF154" s="203"/>
      <c r="DG154" s="203"/>
      <c r="DH154" s="203"/>
      <c r="DI154" s="203"/>
      <c r="DJ154" s="203"/>
      <c r="DK154" s="203"/>
      <c r="DL154" s="203"/>
      <c r="DM154" s="203"/>
      <c r="DN154" s="203"/>
      <c r="DO154" s="203"/>
      <c r="DP154" s="203"/>
      <c r="DQ154" s="203"/>
      <c r="DR154" s="203"/>
      <c r="DS154" s="203"/>
      <c r="DT154" s="203"/>
      <c r="DU154" s="203"/>
      <c r="DV154" s="203"/>
      <c r="DW154" s="203"/>
      <c r="DX154" s="203"/>
      <c r="DY154" s="203"/>
      <c r="DZ154" s="203"/>
      <c r="EA154" s="203"/>
      <c r="EB154" s="203"/>
      <c r="EC154" s="203"/>
      <c r="ED154" s="203"/>
      <c r="EE154" s="203"/>
      <c r="EF154" s="203"/>
      <c r="EG154" s="203"/>
      <c r="EH154" s="203"/>
      <c r="EI154" s="203"/>
      <c r="EJ154" s="203"/>
      <c r="EK154" s="203"/>
      <c r="EL154" s="203"/>
      <c r="EM154" s="203"/>
      <c r="EN154" s="203"/>
      <c r="EO154" s="203"/>
      <c r="EP154" s="203"/>
      <c r="EQ154" s="203"/>
      <c r="ER154" s="203"/>
      <c r="ES154" s="203"/>
      <c r="ET154" s="203"/>
      <c r="EU154" s="203"/>
      <c r="EV154" s="203"/>
      <c r="EW154" s="203"/>
      <c r="EX154" s="203"/>
      <c r="EY154" s="203"/>
      <c r="EZ154" s="203"/>
      <c r="FA154" s="203"/>
      <c r="FB154" s="203"/>
      <c r="FC154" s="203"/>
      <c r="FD154" s="203"/>
      <c r="FE154" s="203"/>
      <c r="FF154" s="203"/>
      <c r="FG154" s="203"/>
      <c r="FH154" s="203"/>
    </row>
    <row r="155" spans="1:164" s="24" customFormat="1" ht="36" customHeight="1" x14ac:dyDescent="0.2">
      <c r="A155" s="192"/>
      <c r="B155" s="123"/>
      <c r="C155" s="123"/>
      <c r="D155" s="123"/>
      <c r="E155" s="123"/>
      <c r="F155" s="192"/>
      <c r="G155" s="124"/>
      <c r="H155" s="123"/>
      <c r="I155" s="124"/>
      <c r="J155" s="123"/>
      <c r="K155" s="123"/>
      <c r="L155" s="123"/>
      <c r="M155" s="123"/>
      <c r="N155" s="123"/>
      <c r="O155" s="123"/>
      <c r="P155" s="123"/>
      <c r="Q155" s="123"/>
      <c r="R155" s="123"/>
      <c r="S155" s="12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3"/>
      <c r="BO155" s="203"/>
      <c r="BP155" s="203"/>
      <c r="BQ155" s="203"/>
      <c r="BR155" s="203"/>
      <c r="BS155" s="203"/>
      <c r="BT155" s="203"/>
      <c r="BU155" s="203"/>
      <c r="BV155" s="203"/>
      <c r="BW155" s="203"/>
      <c r="BX155" s="203"/>
      <c r="BY155" s="203"/>
      <c r="BZ155" s="203"/>
      <c r="CA155" s="203"/>
      <c r="CB155" s="203"/>
      <c r="CC155" s="203"/>
      <c r="CD155" s="203"/>
      <c r="CE155" s="203"/>
      <c r="CF155" s="203"/>
      <c r="CG155" s="203"/>
      <c r="CH155" s="203"/>
      <c r="CI155" s="203"/>
      <c r="CJ155" s="203"/>
      <c r="CK155" s="203"/>
      <c r="CL155" s="203"/>
      <c r="CM155" s="203"/>
      <c r="CN155" s="203"/>
      <c r="CO155" s="203"/>
      <c r="CP155" s="203"/>
      <c r="CQ155" s="203"/>
      <c r="CR155" s="203"/>
      <c r="CS155" s="203"/>
      <c r="CT155" s="203"/>
      <c r="CU155" s="203"/>
      <c r="CV155" s="203"/>
      <c r="CW155" s="203"/>
      <c r="CX155" s="203"/>
      <c r="CY155" s="203"/>
      <c r="CZ155" s="203"/>
      <c r="DA155" s="203"/>
      <c r="DB155" s="203"/>
      <c r="DC155" s="203"/>
      <c r="DD155" s="203"/>
      <c r="DE155" s="203"/>
      <c r="DF155" s="203"/>
      <c r="DG155" s="203"/>
      <c r="DH155" s="203"/>
      <c r="DI155" s="203"/>
      <c r="DJ155" s="203"/>
      <c r="DK155" s="203"/>
      <c r="DL155" s="203"/>
      <c r="DM155" s="203"/>
      <c r="DN155" s="203"/>
      <c r="DO155" s="203"/>
      <c r="DP155" s="203"/>
      <c r="DQ155" s="203"/>
      <c r="DR155" s="203"/>
      <c r="DS155" s="203"/>
      <c r="DT155" s="203"/>
      <c r="DU155" s="203"/>
      <c r="DV155" s="203"/>
      <c r="DW155" s="203"/>
      <c r="DX155" s="203"/>
      <c r="DY155" s="203"/>
      <c r="DZ155" s="203"/>
      <c r="EA155" s="203"/>
      <c r="EB155" s="203"/>
      <c r="EC155" s="203"/>
      <c r="ED155" s="203"/>
      <c r="EE155" s="203"/>
      <c r="EF155" s="203"/>
      <c r="EG155" s="203"/>
      <c r="EH155" s="203"/>
      <c r="EI155" s="203"/>
      <c r="EJ155" s="203"/>
      <c r="EK155" s="203"/>
      <c r="EL155" s="203"/>
      <c r="EM155" s="203"/>
      <c r="EN155" s="203"/>
      <c r="EO155" s="203"/>
      <c r="EP155" s="203"/>
      <c r="EQ155" s="203"/>
      <c r="ER155" s="203"/>
      <c r="ES155" s="203"/>
      <c r="ET155" s="203"/>
      <c r="EU155" s="203"/>
      <c r="EV155" s="203"/>
      <c r="EW155" s="203"/>
      <c r="EX155" s="203"/>
      <c r="EY155" s="203"/>
      <c r="EZ155" s="203"/>
      <c r="FA155" s="203"/>
      <c r="FB155" s="203"/>
      <c r="FC155" s="203"/>
      <c r="FD155" s="203"/>
      <c r="FE155" s="203"/>
      <c r="FF155" s="203"/>
      <c r="FG155" s="203"/>
      <c r="FH155" s="203"/>
    </row>
    <row r="156" spans="1:164" s="24" customFormat="1" ht="36" customHeight="1" x14ac:dyDescent="0.2">
      <c r="A156" s="192"/>
      <c r="B156" s="123"/>
      <c r="C156" s="123"/>
      <c r="D156" s="123"/>
      <c r="E156" s="123"/>
      <c r="F156" s="192"/>
      <c r="G156" s="124"/>
      <c r="H156" s="123"/>
      <c r="I156" s="124"/>
      <c r="J156" s="123"/>
      <c r="K156" s="123"/>
      <c r="L156" s="123"/>
      <c r="M156" s="123"/>
      <c r="N156" s="123"/>
      <c r="O156" s="123"/>
      <c r="P156" s="123"/>
      <c r="Q156" s="123"/>
      <c r="R156" s="123"/>
      <c r="S156" s="123"/>
      <c r="T156" s="203"/>
      <c r="U156" s="203"/>
      <c r="V156" s="203"/>
      <c r="W156" s="203"/>
      <c r="X156" s="203"/>
      <c r="Y156" s="203"/>
      <c r="Z156" s="203"/>
      <c r="AA156" s="203"/>
      <c r="AB156" s="203"/>
      <c r="AC156" s="203"/>
      <c r="AD156" s="203"/>
      <c r="AE156" s="203"/>
      <c r="AF156" s="203"/>
      <c r="AG156" s="203"/>
      <c r="AH156" s="203"/>
      <c r="AI156" s="203"/>
      <c r="AJ156" s="203"/>
      <c r="AK156" s="203"/>
      <c r="AL156" s="203"/>
      <c r="AM156" s="203"/>
      <c r="AN156" s="203"/>
      <c r="AO156" s="203"/>
      <c r="AP156" s="203"/>
      <c r="AQ156" s="203"/>
      <c r="AR156" s="203"/>
      <c r="AS156" s="203"/>
      <c r="AT156" s="203"/>
      <c r="AU156" s="203"/>
      <c r="AV156" s="203"/>
      <c r="AW156" s="203"/>
      <c r="AX156" s="203"/>
      <c r="AY156" s="203"/>
      <c r="AZ156" s="203"/>
      <c r="BA156" s="203"/>
      <c r="BB156" s="203"/>
      <c r="BC156" s="203"/>
      <c r="BD156" s="203"/>
      <c r="BE156" s="203"/>
      <c r="BF156" s="203"/>
      <c r="BG156" s="203"/>
      <c r="BH156" s="203"/>
      <c r="BI156" s="203"/>
      <c r="BJ156" s="203"/>
      <c r="BK156" s="203"/>
      <c r="BL156" s="203"/>
      <c r="BM156" s="203"/>
      <c r="BN156" s="203"/>
      <c r="BO156" s="203"/>
      <c r="BP156" s="203"/>
      <c r="BQ156" s="203"/>
      <c r="BR156" s="203"/>
      <c r="BS156" s="203"/>
      <c r="BT156" s="203"/>
      <c r="BU156" s="203"/>
      <c r="BV156" s="203"/>
      <c r="BW156" s="203"/>
      <c r="BX156" s="203"/>
      <c r="BY156" s="203"/>
      <c r="BZ156" s="203"/>
      <c r="CA156" s="203"/>
      <c r="CB156" s="203"/>
      <c r="CC156" s="203"/>
      <c r="CD156" s="203"/>
      <c r="CE156" s="203"/>
      <c r="CF156" s="203"/>
      <c r="CG156" s="203"/>
      <c r="CH156" s="203"/>
      <c r="CI156" s="203"/>
      <c r="CJ156" s="203"/>
      <c r="CK156" s="203"/>
      <c r="CL156" s="203"/>
      <c r="CM156" s="203"/>
      <c r="CN156" s="203"/>
      <c r="CO156" s="203"/>
      <c r="CP156" s="203"/>
      <c r="CQ156" s="203"/>
      <c r="CR156" s="203"/>
      <c r="CS156" s="203"/>
      <c r="CT156" s="203"/>
      <c r="CU156" s="203"/>
      <c r="CV156" s="203"/>
      <c r="CW156" s="203"/>
      <c r="CX156" s="203"/>
      <c r="CY156" s="203"/>
      <c r="CZ156" s="203"/>
      <c r="DA156" s="203"/>
      <c r="DB156" s="203"/>
      <c r="DC156" s="203"/>
      <c r="DD156" s="203"/>
      <c r="DE156" s="203"/>
      <c r="DF156" s="203"/>
      <c r="DG156" s="203"/>
      <c r="DH156" s="203"/>
      <c r="DI156" s="203"/>
      <c r="DJ156" s="203"/>
      <c r="DK156" s="203"/>
      <c r="DL156" s="203"/>
      <c r="DM156" s="203"/>
      <c r="DN156" s="203"/>
      <c r="DO156" s="203"/>
      <c r="DP156" s="203"/>
      <c r="DQ156" s="203"/>
      <c r="DR156" s="203"/>
      <c r="DS156" s="203"/>
      <c r="DT156" s="203"/>
      <c r="DU156" s="203"/>
      <c r="DV156" s="203"/>
      <c r="DW156" s="203"/>
      <c r="DX156" s="203"/>
      <c r="DY156" s="203"/>
      <c r="DZ156" s="203"/>
      <c r="EA156" s="203"/>
      <c r="EB156" s="203"/>
      <c r="EC156" s="203"/>
      <c r="ED156" s="203"/>
      <c r="EE156" s="203"/>
      <c r="EF156" s="203"/>
      <c r="EG156" s="203"/>
      <c r="EH156" s="203"/>
      <c r="EI156" s="203"/>
      <c r="EJ156" s="203"/>
      <c r="EK156" s="203"/>
      <c r="EL156" s="203"/>
      <c r="EM156" s="203"/>
      <c r="EN156" s="203"/>
      <c r="EO156" s="203"/>
      <c r="EP156" s="203"/>
      <c r="EQ156" s="203"/>
      <c r="ER156" s="203"/>
      <c r="ES156" s="203"/>
      <c r="ET156" s="203"/>
      <c r="EU156" s="203"/>
      <c r="EV156" s="203"/>
      <c r="EW156" s="203"/>
      <c r="EX156" s="203"/>
      <c r="EY156" s="203"/>
      <c r="EZ156" s="203"/>
      <c r="FA156" s="203"/>
      <c r="FB156" s="203"/>
      <c r="FC156" s="203"/>
      <c r="FD156" s="203"/>
      <c r="FE156" s="203"/>
      <c r="FF156" s="203"/>
      <c r="FG156" s="203"/>
      <c r="FH156" s="203"/>
    </row>
    <row r="157" spans="1:164" s="24" customFormat="1" ht="36" customHeight="1" x14ac:dyDescent="0.2">
      <c r="A157" s="192"/>
      <c r="B157" s="123"/>
      <c r="C157" s="123"/>
      <c r="D157" s="123"/>
      <c r="E157" s="123"/>
      <c r="F157" s="192"/>
      <c r="G157" s="124"/>
      <c r="H157" s="123"/>
      <c r="I157" s="124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203"/>
      <c r="U157" s="203"/>
      <c r="V157" s="203"/>
      <c r="W157" s="203"/>
      <c r="X157" s="203"/>
      <c r="Y157" s="203"/>
      <c r="Z157" s="203"/>
      <c r="AA157" s="203"/>
      <c r="AB157" s="203"/>
      <c r="AC157" s="203"/>
      <c r="AD157" s="203"/>
      <c r="AE157" s="203"/>
      <c r="AF157" s="203"/>
      <c r="AG157" s="203"/>
      <c r="AH157" s="203"/>
      <c r="AI157" s="203"/>
      <c r="AJ157" s="203"/>
      <c r="AK157" s="203"/>
      <c r="AL157" s="203"/>
      <c r="AM157" s="203"/>
      <c r="AN157" s="203"/>
      <c r="AO157" s="203"/>
      <c r="AP157" s="203"/>
      <c r="AQ157" s="203"/>
      <c r="AR157" s="203"/>
      <c r="AS157" s="203"/>
      <c r="AT157" s="203"/>
      <c r="AU157" s="203"/>
      <c r="AV157" s="203"/>
      <c r="AW157" s="203"/>
      <c r="AX157" s="203"/>
      <c r="AY157" s="203"/>
      <c r="AZ157" s="203"/>
      <c r="BA157" s="203"/>
      <c r="BB157" s="203"/>
      <c r="BC157" s="203"/>
      <c r="BD157" s="203"/>
      <c r="BE157" s="203"/>
      <c r="BF157" s="203"/>
      <c r="BG157" s="203"/>
      <c r="BH157" s="203"/>
      <c r="BI157" s="203"/>
      <c r="BJ157" s="203"/>
      <c r="BK157" s="203"/>
      <c r="BL157" s="203"/>
      <c r="BM157" s="203"/>
      <c r="BN157" s="203"/>
      <c r="BO157" s="203"/>
      <c r="BP157" s="203"/>
      <c r="BQ157" s="203"/>
      <c r="BR157" s="203"/>
      <c r="BS157" s="203"/>
      <c r="BT157" s="203"/>
      <c r="BU157" s="203"/>
      <c r="BV157" s="203"/>
      <c r="BW157" s="203"/>
      <c r="BX157" s="203"/>
      <c r="BY157" s="203"/>
      <c r="BZ157" s="203"/>
      <c r="CA157" s="203"/>
      <c r="CB157" s="203"/>
      <c r="CC157" s="203"/>
      <c r="CD157" s="203"/>
      <c r="CE157" s="203"/>
      <c r="CF157" s="203"/>
      <c r="CG157" s="203"/>
      <c r="CH157" s="203"/>
      <c r="CI157" s="203"/>
      <c r="CJ157" s="203"/>
      <c r="CK157" s="203"/>
      <c r="CL157" s="203"/>
      <c r="CM157" s="203"/>
      <c r="CN157" s="203"/>
      <c r="CO157" s="203"/>
      <c r="CP157" s="203"/>
      <c r="CQ157" s="203"/>
      <c r="CR157" s="203"/>
      <c r="CS157" s="203"/>
      <c r="CT157" s="203"/>
      <c r="CU157" s="203"/>
      <c r="CV157" s="203"/>
      <c r="CW157" s="203"/>
      <c r="CX157" s="203"/>
      <c r="CY157" s="203"/>
      <c r="CZ157" s="203"/>
      <c r="DA157" s="203"/>
      <c r="DB157" s="203"/>
      <c r="DC157" s="203"/>
      <c r="DD157" s="203"/>
      <c r="DE157" s="203"/>
      <c r="DF157" s="203"/>
      <c r="DG157" s="203"/>
      <c r="DH157" s="203"/>
      <c r="DI157" s="203"/>
      <c r="DJ157" s="203"/>
      <c r="DK157" s="203"/>
      <c r="DL157" s="203"/>
      <c r="DM157" s="203"/>
      <c r="DN157" s="203"/>
      <c r="DO157" s="203"/>
      <c r="DP157" s="203"/>
      <c r="DQ157" s="203"/>
      <c r="DR157" s="203"/>
      <c r="DS157" s="203"/>
      <c r="DT157" s="203"/>
      <c r="DU157" s="203"/>
      <c r="DV157" s="203"/>
      <c r="DW157" s="203"/>
      <c r="DX157" s="203"/>
      <c r="DY157" s="203"/>
      <c r="DZ157" s="203"/>
      <c r="EA157" s="203"/>
      <c r="EB157" s="203"/>
      <c r="EC157" s="203"/>
      <c r="ED157" s="203"/>
      <c r="EE157" s="203"/>
      <c r="EF157" s="203"/>
      <c r="EG157" s="203"/>
      <c r="EH157" s="203"/>
      <c r="EI157" s="203"/>
      <c r="EJ157" s="203"/>
      <c r="EK157" s="203"/>
      <c r="EL157" s="203"/>
      <c r="EM157" s="203"/>
      <c r="EN157" s="203"/>
      <c r="EO157" s="203"/>
      <c r="EP157" s="203"/>
      <c r="EQ157" s="203"/>
      <c r="ER157" s="203"/>
      <c r="ES157" s="203"/>
      <c r="ET157" s="203"/>
      <c r="EU157" s="203"/>
      <c r="EV157" s="203"/>
      <c r="EW157" s="203"/>
      <c r="EX157" s="203"/>
      <c r="EY157" s="203"/>
      <c r="EZ157" s="203"/>
      <c r="FA157" s="203"/>
      <c r="FB157" s="203"/>
      <c r="FC157" s="203"/>
      <c r="FD157" s="203"/>
      <c r="FE157" s="203"/>
      <c r="FF157" s="203"/>
      <c r="FG157" s="203"/>
      <c r="FH157" s="203"/>
    </row>
    <row r="158" spans="1:164" s="24" customFormat="1" ht="36" customHeight="1" x14ac:dyDescent="0.2">
      <c r="A158" s="192"/>
      <c r="B158" s="123"/>
      <c r="C158" s="123"/>
      <c r="D158" s="123"/>
      <c r="E158" s="123"/>
      <c r="F158" s="192"/>
      <c r="G158" s="124"/>
      <c r="H158" s="123"/>
      <c r="I158" s="124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203"/>
      <c r="U158" s="203"/>
      <c r="V158" s="203"/>
      <c r="W158" s="203"/>
      <c r="X158" s="203"/>
      <c r="Y158" s="203"/>
      <c r="Z158" s="203"/>
      <c r="AA158" s="203"/>
      <c r="AB158" s="203"/>
      <c r="AC158" s="203"/>
      <c r="AD158" s="203"/>
      <c r="AE158" s="203"/>
      <c r="AF158" s="203"/>
      <c r="AG158" s="203"/>
      <c r="AH158" s="203"/>
      <c r="AI158" s="203"/>
      <c r="AJ158" s="203"/>
      <c r="AK158" s="203"/>
      <c r="AL158" s="203"/>
      <c r="AM158" s="203"/>
      <c r="AN158" s="203"/>
      <c r="AO158" s="203"/>
      <c r="AP158" s="203"/>
      <c r="AQ158" s="203"/>
      <c r="AR158" s="203"/>
      <c r="AS158" s="203"/>
      <c r="AT158" s="203"/>
      <c r="AU158" s="203"/>
      <c r="AV158" s="203"/>
      <c r="AW158" s="203"/>
      <c r="AX158" s="203"/>
      <c r="AY158" s="203"/>
      <c r="AZ158" s="203"/>
      <c r="BA158" s="203"/>
      <c r="BB158" s="203"/>
      <c r="BC158" s="203"/>
      <c r="BD158" s="203"/>
      <c r="BE158" s="203"/>
      <c r="BF158" s="203"/>
      <c r="BG158" s="203"/>
      <c r="BH158" s="203"/>
      <c r="BI158" s="203"/>
      <c r="BJ158" s="203"/>
      <c r="BK158" s="203"/>
      <c r="BL158" s="203"/>
      <c r="BM158" s="203"/>
      <c r="BN158" s="203"/>
      <c r="BO158" s="203"/>
      <c r="BP158" s="203"/>
      <c r="BQ158" s="203"/>
      <c r="BR158" s="203"/>
      <c r="BS158" s="203"/>
      <c r="BT158" s="203"/>
      <c r="BU158" s="203"/>
      <c r="BV158" s="203"/>
      <c r="BW158" s="203"/>
      <c r="BX158" s="203"/>
      <c r="BY158" s="203"/>
      <c r="BZ158" s="203"/>
      <c r="CA158" s="203"/>
      <c r="CB158" s="203"/>
      <c r="CC158" s="203"/>
      <c r="CD158" s="203"/>
      <c r="CE158" s="203"/>
      <c r="CF158" s="203"/>
      <c r="CG158" s="203"/>
      <c r="CH158" s="203"/>
      <c r="CI158" s="203"/>
      <c r="CJ158" s="203"/>
      <c r="CK158" s="203"/>
      <c r="CL158" s="203"/>
      <c r="CM158" s="203"/>
      <c r="CN158" s="203"/>
      <c r="CO158" s="203"/>
      <c r="CP158" s="203"/>
      <c r="CQ158" s="203"/>
      <c r="CR158" s="203"/>
      <c r="CS158" s="203"/>
      <c r="CT158" s="203"/>
      <c r="CU158" s="203"/>
      <c r="CV158" s="203"/>
      <c r="CW158" s="203"/>
      <c r="CX158" s="203"/>
      <c r="CY158" s="203"/>
      <c r="CZ158" s="203"/>
      <c r="DA158" s="203"/>
      <c r="DB158" s="203"/>
      <c r="DC158" s="203"/>
      <c r="DD158" s="203"/>
      <c r="DE158" s="203"/>
      <c r="DF158" s="203"/>
      <c r="DG158" s="203"/>
      <c r="DH158" s="203"/>
      <c r="DI158" s="203"/>
      <c r="DJ158" s="203"/>
      <c r="DK158" s="203"/>
      <c r="DL158" s="203"/>
      <c r="DM158" s="203"/>
      <c r="DN158" s="203"/>
      <c r="DO158" s="203"/>
      <c r="DP158" s="203"/>
      <c r="DQ158" s="203"/>
      <c r="DR158" s="203"/>
      <c r="DS158" s="203"/>
      <c r="DT158" s="203"/>
      <c r="DU158" s="203"/>
      <c r="DV158" s="203"/>
      <c r="DW158" s="203"/>
      <c r="DX158" s="203"/>
      <c r="DY158" s="203"/>
      <c r="DZ158" s="203"/>
      <c r="EA158" s="203"/>
      <c r="EB158" s="203"/>
      <c r="EC158" s="203"/>
      <c r="ED158" s="203"/>
      <c r="EE158" s="203"/>
      <c r="EF158" s="203"/>
      <c r="EG158" s="203"/>
      <c r="EH158" s="203"/>
      <c r="EI158" s="203"/>
      <c r="EJ158" s="203"/>
      <c r="EK158" s="203"/>
      <c r="EL158" s="203"/>
      <c r="EM158" s="203"/>
      <c r="EN158" s="203"/>
      <c r="EO158" s="203"/>
      <c r="EP158" s="203"/>
      <c r="EQ158" s="203"/>
      <c r="ER158" s="203"/>
      <c r="ES158" s="203"/>
      <c r="ET158" s="203"/>
      <c r="EU158" s="203"/>
      <c r="EV158" s="203"/>
      <c r="EW158" s="203"/>
      <c r="EX158" s="203"/>
      <c r="EY158" s="203"/>
      <c r="EZ158" s="203"/>
      <c r="FA158" s="203"/>
      <c r="FB158" s="203"/>
      <c r="FC158" s="203"/>
      <c r="FD158" s="203"/>
      <c r="FE158" s="203"/>
      <c r="FF158" s="203"/>
      <c r="FG158" s="203"/>
      <c r="FH158" s="203"/>
    </row>
    <row r="159" spans="1:164" s="24" customFormat="1" ht="36" customHeight="1" x14ac:dyDescent="0.2">
      <c r="A159" s="192"/>
      <c r="B159" s="123"/>
      <c r="C159" s="123"/>
      <c r="D159" s="123"/>
      <c r="E159" s="123"/>
      <c r="F159" s="192"/>
      <c r="G159" s="124"/>
      <c r="H159" s="123"/>
      <c r="I159" s="124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203"/>
      <c r="U159" s="203"/>
      <c r="V159" s="203"/>
      <c r="W159" s="203"/>
      <c r="X159" s="203"/>
      <c r="Y159" s="203"/>
      <c r="Z159" s="203"/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/>
      <c r="AN159" s="203"/>
      <c r="AO159" s="203"/>
      <c r="AP159" s="203"/>
      <c r="AQ159" s="203"/>
      <c r="AR159" s="203"/>
      <c r="AS159" s="203"/>
      <c r="AT159" s="203"/>
      <c r="AU159" s="203"/>
      <c r="AV159" s="203"/>
      <c r="AW159" s="203"/>
      <c r="AX159" s="203"/>
      <c r="AY159" s="203"/>
      <c r="AZ159" s="203"/>
      <c r="BA159" s="203"/>
      <c r="BB159" s="203"/>
      <c r="BC159" s="203"/>
      <c r="BD159" s="203"/>
      <c r="BE159" s="203"/>
      <c r="BF159" s="203"/>
      <c r="BG159" s="203"/>
      <c r="BH159" s="203"/>
      <c r="BI159" s="203"/>
      <c r="BJ159" s="203"/>
      <c r="BK159" s="203"/>
      <c r="BL159" s="203"/>
      <c r="BM159" s="203"/>
      <c r="BN159" s="203"/>
      <c r="BO159" s="203"/>
      <c r="BP159" s="203"/>
      <c r="BQ159" s="203"/>
      <c r="BR159" s="203"/>
      <c r="BS159" s="203"/>
      <c r="BT159" s="203"/>
      <c r="BU159" s="203"/>
      <c r="BV159" s="203"/>
      <c r="BW159" s="203"/>
      <c r="BX159" s="203"/>
      <c r="BY159" s="203"/>
      <c r="BZ159" s="203"/>
      <c r="CA159" s="203"/>
      <c r="CB159" s="203"/>
      <c r="CC159" s="203"/>
      <c r="CD159" s="203"/>
      <c r="CE159" s="203"/>
      <c r="CF159" s="203"/>
      <c r="CG159" s="203"/>
      <c r="CH159" s="203"/>
      <c r="CI159" s="203"/>
      <c r="CJ159" s="203"/>
      <c r="CK159" s="203"/>
      <c r="CL159" s="203"/>
      <c r="CM159" s="203"/>
      <c r="CN159" s="203"/>
      <c r="CO159" s="203"/>
      <c r="CP159" s="203"/>
      <c r="CQ159" s="203"/>
      <c r="CR159" s="203"/>
      <c r="CS159" s="203"/>
      <c r="CT159" s="203"/>
      <c r="CU159" s="203"/>
      <c r="CV159" s="203"/>
      <c r="CW159" s="203"/>
      <c r="CX159" s="203"/>
      <c r="CY159" s="203"/>
      <c r="CZ159" s="203"/>
      <c r="DA159" s="203"/>
      <c r="DB159" s="203"/>
      <c r="DC159" s="203"/>
      <c r="DD159" s="203"/>
      <c r="DE159" s="203"/>
      <c r="DF159" s="203"/>
      <c r="DG159" s="203"/>
      <c r="DH159" s="203"/>
      <c r="DI159" s="203"/>
      <c r="DJ159" s="203"/>
      <c r="DK159" s="203"/>
      <c r="DL159" s="203"/>
      <c r="DM159" s="203"/>
      <c r="DN159" s="203"/>
      <c r="DO159" s="203"/>
      <c r="DP159" s="203"/>
      <c r="DQ159" s="203"/>
      <c r="DR159" s="203"/>
      <c r="DS159" s="203"/>
      <c r="DT159" s="203"/>
      <c r="DU159" s="203"/>
      <c r="DV159" s="203"/>
      <c r="DW159" s="203"/>
      <c r="DX159" s="203"/>
      <c r="DY159" s="203"/>
      <c r="DZ159" s="203"/>
      <c r="EA159" s="203"/>
      <c r="EB159" s="203"/>
      <c r="EC159" s="203"/>
      <c r="ED159" s="203"/>
      <c r="EE159" s="203"/>
      <c r="EF159" s="203"/>
      <c r="EG159" s="203"/>
      <c r="EH159" s="203"/>
      <c r="EI159" s="203"/>
      <c r="EJ159" s="203"/>
      <c r="EK159" s="203"/>
      <c r="EL159" s="203"/>
      <c r="EM159" s="203"/>
      <c r="EN159" s="203"/>
      <c r="EO159" s="203"/>
      <c r="EP159" s="203"/>
      <c r="EQ159" s="203"/>
      <c r="ER159" s="203"/>
      <c r="ES159" s="203"/>
      <c r="ET159" s="203"/>
      <c r="EU159" s="203"/>
      <c r="EV159" s="203"/>
      <c r="EW159" s="203"/>
      <c r="EX159" s="203"/>
      <c r="EY159" s="203"/>
      <c r="EZ159" s="203"/>
      <c r="FA159" s="203"/>
      <c r="FB159" s="203"/>
      <c r="FC159" s="203"/>
      <c r="FD159" s="203"/>
      <c r="FE159" s="203"/>
      <c r="FF159" s="203"/>
      <c r="FG159" s="203"/>
      <c r="FH159" s="203"/>
    </row>
    <row r="160" spans="1:164" s="24" customFormat="1" ht="36" customHeight="1" x14ac:dyDescent="0.2">
      <c r="A160" s="192"/>
      <c r="B160" s="123"/>
      <c r="C160" s="123"/>
      <c r="D160" s="123"/>
      <c r="E160" s="123"/>
      <c r="F160" s="192"/>
      <c r="G160" s="124"/>
      <c r="H160" s="123"/>
      <c r="I160" s="124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203"/>
      <c r="U160" s="203"/>
      <c r="V160" s="203"/>
      <c r="W160" s="203"/>
      <c r="X160" s="203"/>
      <c r="Y160" s="203"/>
      <c r="Z160" s="203"/>
      <c r="AA160" s="203"/>
      <c r="AB160" s="203"/>
      <c r="AC160" s="203"/>
      <c r="AD160" s="203"/>
      <c r="AE160" s="203"/>
      <c r="AF160" s="203"/>
      <c r="AG160" s="203"/>
      <c r="AH160" s="203"/>
      <c r="AI160" s="203"/>
      <c r="AJ160" s="203"/>
      <c r="AK160" s="203"/>
      <c r="AL160" s="203"/>
      <c r="AM160" s="203"/>
      <c r="AN160" s="203"/>
      <c r="AO160" s="203"/>
      <c r="AP160" s="203"/>
      <c r="AQ160" s="203"/>
      <c r="AR160" s="203"/>
      <c r="AS160" s="203"/>
      <c r="AT160" s="203"/>
      <c r="AU160" s="203"/>
      <c r="AV160" s="203"/>
      <c r="AW160" s="203"/>
      <c r="AX160" s="203"/>
      <c r="AY160" s="203"/>
      <c r="AZ160" s="203"/>
      <c r="BA160" s="203"/>
      <c r="BB160" s="203"/>
      <c r="BC160" s="203"/>
      <c r="BD160" s="203"/>
      <c r="BE160" s="203"/>
      <c r="BF160" s="203"/>
      <c r="BG160" s="203"/>
      <c r="BH160" s="203"/>
      <c r="BI160" s="203"/>
      <c r="BJ160" s="203"/>
      <c r="BK160" s="203"/>
      <c r="BL160" s="203"/>
      <c r="BM160" s="203"/>
      <c r="BN160" s="203"/>
      <c r="BO160" s="203"/>
      <c r="BP160" s="203"/>
      <c r="BQ160" s="203"/>
      <c r="BR160" s="203"/>
      <c r="BS160" s="203"/>
      <c r="BT160" s="203"/>
      <c r="BU160" s="203"/>
      <c r="BV160" s="203"/>
      <c r="BW160" s="203"/>
      <c r="BX160" s="203"/>
      <c r="BY160" s="203"/>
      <c r="BZ160" s="203"/>
      <c r="CA160" s="203"/>
      <c r="CB160" s="203"/>
      <c r="CC160" s="203"/>
      <c r="CD160" s="203"/>
      <c r="CE160" s="203"/>
      <c r="CF160" s="203"/>
      <c r="CG160" s="203"/>
      <c r="CH160" s="203"/>
      <c r="CI160" s="203"/>
      <c r="CJ160" s="203"/>
      <c r="CK160" s="203"/>
      <c r="CL160" s="203"/>
      <c r="CM160" s="203"/>
      <c r="CN160" s="203"/>
      <c r="CO160" s="203"/>
      <c r="CP160" s="203"/>
      <c r="CQ160" s="203"/>
      <c r="CR160" s="203"/>
      <c r="CS160" s="203"/>
      <c r="CT160" s="203"/>
      <c r="CU160" s="203"/>
      <c r="CV160" s="203"/>
      <c r="CW160" s="203"/>
      <c r="CX160" s="203"/>
      <c r="CY160" s="203"/>
      <c r="CZ160" s="203"/>
      <c r="DA160" s="203"/>
      <c r="DB160" s="203"/>
      <c r="DC160" s="203"/>
      <c r="DD160" s="203"/>
      <c r="DE160" s="203"/>
      <c r="DF160" s="203"/>
      <c r="DG160" s="203"/>
      <c r="DH160" s="203"/>
      <c r="DI160" s="203"/>
      <c r="DJ160" s="203"/>
      <c r="DK160" s="203"/>
      <c r="DL160" s="203"/>
      <c r="DM160" s="203"/>
      <c r="DN160" s="203"/>
      <c r="DO160" s="203"/>
      <c r="DP160" s="203"/>
      <c r="DQ160" s="203"/>
      <c r="DR160" s="203"/>
      <c r="DS160" s="203"/>
      <c r="DT160" s="203"/>
      <c r="DU160" s="203"/>
      <c r="DV160" s="203"/>
      <c r="DW160" s="203"/>
      <c r="DX160" s="203"/>
      <c r="DY160" s="203"/>
      <c r="DZ160" s="203"/>
      <c r="EA160" s="203"/>
      <c r="EB160" s="203"/>
      <c r="EC160" s="203"/>
      <c r="ED160" s="203"/>
      <c r="EE160" s="203"/>
      <c r="EF160" s="203"/>
      <c r="EG160" s="203"/>
      <c r="EH160" s="203"/>
      <c r="EI160" s="203"/>
      <c r="EJ160" s="203"/>
      <c r="EK160" s="203"/>
      <c r="EL160" s="203"/>
      <c r="EM160" s="203"/>
      <c r="EN160" s="203"/>
      <c r="EO160" s="203"/>
      <c r="EP160" s="203"/>
      <c r="EQ160" s="203"/>
      <c r="ER160" s="203"/>
      <c r="ES160" s="203"/>
      <c r="ET160" s="203"/>
      <c r="EU160" s="203"/>
      <c r="EV160" s="203"/>
      <c r="EW160" s="203"/>
      <c r="EX160" s="203"/>
      <c r="EY160" s="203"/>
      <c r="EZ160" s="203"/>
      <c r="FA160" s="203"/>
      <c r="FB160" s="203"/>
      <c r="FC160" s="203"/>
      <c r="FD160" s="203"/>
      <c r="FE160" s="203"/>
      <c r="FF160" s="203"/>
      <c r="FG160" s="203"/>
      <c r="FH160" s="203"/>
    </row>
    <row r="161" spans="1:164" s="24" customFormat="1" ht="36" customHeight="1" x14ac:dyDescent="0.2">
      <c r="A161" s="192"/>
      <c r="B161" s="123"/>
      <c r="C161" s="123"/>
      <c r="D161" s="123"/>
      <c r="E161" s="123"/>
      <c r="F161" s="192"/>
      <c r="G161" s="124"/>
      <c r="H161" s="123"/>
      <c r="I161" s="124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203"/>
      <c r="U161" s="203"/>
      <c r="V161" s="203"/>
      <c r="W161" s="203"/>
      <c r="X161" s="203"/>
      <c r="Y161" s="203"/>
      <c r="Z161" s="203"/>
      <c r="AA161" s="203"/>
      <c r="AB161" s="203"/>
      <c r="AC161" s="203"/>
      <c r="AD161" s="203"/>
      <c r="AE161" s="203"/>
      <c r="AF161" s="203"/>
      <c r="AG161" s="203"/>
      <c r="AH161" s="203"/>
      <c r="AI161" s="203"/>
      <c r="AJ161" s="203"/>
      <c r="AK161" s="203"/>
      <c r="AL161" s="203"/>
      <c r="AM161" s="203"/>
      <c r="AN161" s="203"/>
      <c r="AO161" s="203"/>
      <c r="AP161" s="203"/>
      <c r="AQ161" s="203"/>
      <c r="AR161" s="203"/>
      <c r="AS161" s="203"/>
      <c r="AT161" s="203"/>
      <c r="AU161" s="203"/>
      <c r="AV161" s="203"/>
      <c r="AW161" s="203"/>
      <c r="AX161" s="203"/>
      <c r="AY161" s="203"/>
      <c r="AZ161" s="203"/>
      <c r="BA161" s="203"/>
      <c r="BB161" s="203"/>
      <c r="BC161" s="203"/>
      <c r="BD161" s="203"/>
      <c r="BE161" s="203"/>
      <c r="BF161" s="203"/>
      <c r="BG161" s="203"/>
      <c r="BH161" s="203"/>
      <c r="BI161" s="203"/>
      <c r="BJ161" s="203"/>
      <c r="BK161" s="203"/>
      <c r="BL161" s="203"/>
      <c r="BM161" s="203"/>
      <c r="BN161" s="203"/>
      <c r="BO161" s="203"/>
      <c r="BP161" s="203"/>
      <c r="BQ161" s="203"/>
      <c r="BR161" s="203"/>
      <c r="BS161" s="203"/>
      <c r="BT161" s="203"/>
      <c r="BU161" s="203"/>
      <c r="BV161" s="203"/>
      <c r="BW161" s="203"/>
      <c r="BX161" s="203"/>
      <c r="BY161" s="203"/>
      <c r="BZ161" s="203"/>
      <c r="CA161" s="203"/>
      <c r="CB161" s="203"/>
      <c r="CC161" s="203"/>
      <c r="CD161" s="203"/>
      <c r="CE161" s="203"/>
      <c r="CF161" s="203"/>
      <c r="CG161" s="203"/>
      <c r="CH161" s="203"/>
      <c r="CI161" s="203"/>
      <c r="CJ161" s="203"/>
      <c r="CK161" s="203"/>
      <c r="CL161" s="203"/>
      <c r="CM161" s="203"/>
      <c r="CN161" s="203"/>
      <c r="CO161" s="203"/>
      <c r="CP161" s="203"/>
      <c r="CQ161" s="203"/>
      <c r="CR161" s="203"/>
      <c r="CS161" s="203"/>
      <c r="CT161" s="203"/>
      <c r="CU161" s="203"/>
      <c r="CV161" s="203"/>
      <c r="CW161" s="203"/>
      <c r="CX161" s="203"/>
      <c r="CY161" s="203"/>
      <c r="CZ161" s="203"/>
      <c r="DA161" s="203"/>
      <c r="DB161" s="203"/>
      <c r="DC161" s="203"/>
      <c r="DD161" s="203"/>
      <c r="DE161" s="203"/>
      <c r="DF161" s="203"/>
      <c r="DG161" s="203"/>
      <c r="DH161" s="203"/>
      <c r="DI161" s="203"/>
      <c r="DJ161" s="203"/>
      <c r="DK161" s="203"/>
      <c r="DL161" s="203"/>
      <c r="DM161" s="203"/>
      <c r="DN161" s="203"/>
      <c r="DO161" s="203"/>
      <c r="DP161" s="203"/>
      <c r="DQ161" s="203"/>
      <c r="DR161" s="203"/>
      <c r="DS161" s="203"/>
      <c r="DT161" s="203"/>
      <c r="DU161" s="203"/>
      <c r="DV161" s="203"/>
      <c r="DW161" s="203"/>
      <c r="DX161" s="203"/>
      <c r="DY161" s="203"/>
      <c r="DZ161" s="203"/>
      <c r="EA161" s="203"/>
      <c r="EB161" s="203"/>
      <c r="EC161" s="203"/>
      <c r="ED161" s="203"/>
      <c r="EE161" s="203"/>
      <c r="EF161" s="203"/>
      <c r="EG161" s="203"/>
      <c r="EH161" s="203"/>
      <c r="EI161" s="203"/>
      <c r="EJ161" s="203"/>
      <c r="EK161" s="203"/>
      <c r="EL161" s="203"/>
      <c r="EM161" s="203"/>
      <c r="EN161" s="203"/>
      <c r="EO161" s="203"/>
      <c r="EP161" s="203"/>
      <c r="EQ161" s="203"/>
      <c r="ER161" s="203"/>
      <c r="ES161" s="203"/>
      <c r="ET161" s="203"/>
      <c r="EU161" s="203"/>
      <c r="EV161" s="203"/>
      <c r="EW161" s="203"/>
      <c r="EX161" s="203"/>
      <c r="EY161" s="203"/>
      <c r="EZ161" s="203"/>
      <c r="FA161" s="203"/>
      <c r="FB161" s="203"/>
      <c r="FC161" s="203"/>
      <c r="FD161" s="203"/>
      <c r="FE161" s="203"/>
      <c r="FF161" s="203"/>
      <c r="FG161" s="203"/>
      <c r="FH161" s="203"/>
    </row>
    <row r="162" spans="1:164" s="24" customFormat="1" ht="36" customHeight="1" x14ac:dyDescent="0.2">
      <c r="A162" s="192"/>
      <c r="B162" s="123"/>
      <c r="C162" s="123"/>
      <c r="D162" s="123"/>
      <c r="E162" s="123"/>
      <c r="F162" s="192"/>
      <c r="G162" s="124"/>
      <c r="H162" s="123"/>
      <c r="I162" s="124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203"/>
      <c r="U162" s="203"/>
      <c r="V162" s="203"/>
      <c r="W162" s="203"/>
      <c r="X162" s="203"/>
      <c r="Y162" s="203"/>
      <c r="Z162" s="203"/>
      <c r="AA162" s="203"/>
      <c r="AB162" s="203"/>
      <c r="AC162" s="203"/>
      <c r="AD162" s="203"/>
      <c r="AE162" s="203"/>
      <c r="AF162" s="203"/>
      <c r="AG162" s="203"/>
      <c r="AH162" s="203"/>
      <c r="AI162" s="203"/>
      <c r="AJ162" s="203"/>
      <c r="AK162" s="203"/>
      <c r="AL162" s="203"/>
      <c r="AM162" s="203"/>
      <c r="AN162" s="203"/>
      <c r="AO162" s="203"/>
      <c r="AP162" s="203"/>
      <c r="AQ162" s="203"/>
      <c r="AR162" s="203"/>
      <c r="AS162" s="203"/>
      <c r="AT162" s="203"/>
      <c r="AU162" s="203"/>
      <c r="AV162" s="203"/>
      <c r="AW162" s="203"/>
      <c r="AX162" s="203"/>
      <c r="AY162" s="203"/>
      <c r="AZ162" s="203"/>
      <c r="BA162" s="203"/>
      <c r="BB162" s="203"/>
      <c r="BC162" s="203"/>
      <c r="BD162" s="203"/>
      <c r="BE162" s="203"/>
      <c r="BF162" s="203"/>
      <c r="BG162" s="203"/>
      <c r="BH162" s="203"/>
      <c r="BI162" s="203"/>
      <c r="BJ162" s="203"/>
      <c r="BK162" s="203"/>
      <c r="BL162" s="203"/>
      <c r="BM162" s="203"/>
      <c r="BN162" s="203"/>
      <c r="BO162" s="203"/>
      <c r="BP162" s="203"/>
      <c r="BQ162" s="203"/>
      <c r="BR162" s="203"/>
      <c r="BS162" s="203"/>
      <c r="BT162" s="203"/>
      <c r="BU162" s="203"/>
      <c r="BV162" s="203"/>
      <c r="BW162" s="203"/>
      <c r="BX162" s="203"/>
      <c r="BY162" s="203"/>
      <c r="BZ162" s="203"/>
      <c r="CA162" s="203"/>
      <c r="CB162" s="203"/>
      <c r="CC162" s="203"/>
      <c r="CD162" s="203"/>
      <c r="CE162" s="203"/>
      <c r="CF162" s="203"/>
      <c r="CG162" s="203"/>
      <c r="CH162" s="203"/>
      <c r="CI162" s="203"/>
      <c r="CJ162" s="203"/>
      <c r="CK162" s="203"/>
      <c r="CL162" s="203"/>
      <c r="CM162" s="203"/>
      <c r="CN162" s="203"/>
      <c r="CO162" s="203"/>
      <c r="CP162" s="203"/>
      <c r="CQ162" s="203"/>
      <c r="CR162" s="203"/>
      <c r="CS162" s="203"/>
      <c r="CT162" s="203"/>
      <c r="CU162" s="203"/>
      <c r="CV162" s="203"/>
      <c r="CW162" s="203"/>
      <c r="CX162" s="203"/>
      <c r="CY162" s="203"/>
      <c r="CZ162" s="203"/>
      <c r="DA162" s="203"/>
      <c r="DB162" s="203"/>
      <c r="DC162" s="203"/>
      <c r="DD162" s="203"/>
      <c r="DE162" s="203"/>
      <c r="DF162" s="203"/>
      <c r="DG162" s="203"/>
      <c r="DH162" s="203"/>
      <c r="DI162" s="203"/>
      <c r="DJ162" s="203"/>
      <c r="DK162" s="203"/>
      <c r="DL162" s="203"/>
      <c r="DM162" s="203"/>
      <c r="DN162" s="203"/>
      <c r="DO162" s="203"/>
      <c r="DP162" s="203"/>
      <c r="DQ162" s="203"/>
      <c r="DR162" s="203"/>
      <c r="DS162" s="203"/>
      <c r="DT162" s="203"/>
      <c r="DU162" s="203"/>
      <c r="DV162" s="203"/>
      <c r="DW162" s="203"/>
      <c r="DX162" s="203"/>
      <c r="DY162" s="203"/>
      <c r="DZ162" s="203"/>
      <c r="EA162" s="203"/>
      <c r="EB162" s="203"/>
      <c r="EC162" s="203"/>
      <c r="ED162" s="203"/>
      <c r="EE162" s="203"/>
      <c r="EF162" s="203"/>
      <c r="EG162" s="203"/>
      <c r="EH162" s="203"/>
      <c r="EI162" s="203"/>
      <c r="EJ162" s="203"/>
      <c r="EK162" s="203"/>
      <c r="EL162" s="203"/>
      <c r="EM162" s="203"/>
      <c r="EN162" s="203"/>
      <c r="EO162" s="203"/>
      <c r="EP162" s="203"/>
      <c r="EQ162" s="203"/>
      <c r="ER162" s="203"/>
      <c r="ES162" s="203"/>
      <c r="ET162" s="203"/>
      <c r="EU162" s="203"/>
      <c r="EV162" s="203"/>
      <c r="EW162" s="203"/>
      <c r="EX162" s="203"/>
      <c r="EY162" s="203"/>
      <c r="EZ162" s="203"/>
      <c r="FA162" s="203"/>
      <c r="FB162" s="203"/>
      <c r="FC162" s="203"/>
      <c r="FD162" s="203"/>
      <c r="FE162" s="203"/>
      <c r="FF162" s="203"/>
      <c r="FG162" s="203"/>
      <c r="FH162" s="203"/>
    </row>
    <row r="163" spans="1:164" s="24" customFormat="1" ht="36" customHeight="1" x14ac:dyDescent="0.2">
      <c r="A163" s="192"/>
      <c r="B163" s="123"/>
      <c r="C163" s="123"/>
      <c r="D163" s="123"/>
      <c r="E163" s="123"/>
      <c r="F163" s="192"/>
      <c r="G163" s="124"/>
      <c r="H163" s="123"/>
      <c r="I163" s="124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  <c r="BS163" s="203"/>
      <c r="BT163" s="203"/>
      <c r="BU163" s="203"/>
      <c r="BV163" s="203"/>
      <c r="BW163" s="203"/>
      <c r="BX163" s="203"/>
      <c r="BY163" s="203"/>
      <c r="BZ163" s="203"/>
      <c r="CA163" s="203"/>
      <c r="CB163" s="203"/>
      <c r="CC163" s="203"/>
      <c r="CD163" s="203"/>
      <c r="CE163" s="203"/>
      <c r="CF163" s="203"/>
      <c r="CG163" s="203"/>
      <c r="CH163" s="203"/>
      <c r="CI163" s="203"/>
      <c r="CJ163" s="203"/>
      <c r="CK163" s="203"/>
      <c r="CL163" s="203"/>
      <c r="CM163" s="203"/>
      <c r="CN163" s="203"/>
      <c r="CO163" s="203"/>
      <c r="CP163" s="203"/>
      <c r="CQ163" s="203"/>
      <c r="CR163" s="203"/>
      <c r="CS163" s="203"/>
      <c r="CT163" s="203"/>
      <c r="CU163" s="203"/>
      <c r="CV163" s="203"/>
      <c r="CW163" s="203"/>
      <c r="CX163" s="203"/>
      <c r="CY163" s="203"/>
      <c r="CZ163" s="203"/>
      <c r="DA163" s="203"/>
      <c r="DB163" s="203"/>
      <c r="DC163" s="203"/>
      <c r="DD163" s="203"/>
      <c r="DE163" s="203"/>
      <c r="DF163" s="203"/>
      <c r="DG163" s="203"/>
      <c r="DH163" s="203"/>
      <c r="DI163" s="203"/>
      <c r="DJ163" s="203"/>
      <c r="DK163" s="203"/>
      <c r="DL163" s="203"/>
      <c r="DM163" s="203"/>
      <c r="DN163" s="203"/>
      <c r="DO163" s="203"/>
      <c r="DP163" s="203"/>
      <c r="DQ163" s="203"/>
      <c r="DR163" s="203"/>
      <c r="DS163" s="203"/>
      <c r="DT163" s="203"/>
      <c r="DU163" s="203"/>
      <c r="DV163" s="203"/>
      <c r="DW163" s="203"/>
      <c r="DX163" s="203"/>
      <c r="DY163" s="203"/>
      <c r="DZ163" s="203"/>
      <c r="EA163" s="203"/>
      <c r="EB163" s="203"/>
      <c r="EC163" s="203"/>
      <c r="ED163" s="203"/>
      <c r="EE163" s="203"/>
      <c r="EF163" s="203"/>
      <c r="EG163" s="203"/>
      <c r="EH163" s="203"/>
      <c r="EI163" s="203"/>
      <c r="EJ163" s="203"/>
      <c r="EK163" s="203"/>
      <c r="EL163" s="203"/>
      <c r="EM163" s="203"/>
      <c r="EN163" s="203"/>
      <c r="EO163" s="203"/>
      <c r="EP163" s="203"/>
      <c r="EQ163" s="203"/>
      <c r="ER163" s="203"/>
      <c r="ES163" s="203"/>
      <c r="ET163" s="203"/>
      <c r="EU163" s="203"/>
      <c r="EV163" s="203"/>
      <c r="EW163" s="203"/>
      <c r="EX163" s="203"/>
      <c r="EY163" s="203"/>
      <c r="EZ163" s="203"/>
      <c r="FA163" s="203"/>
      <c r="FB163" s="203"/>
      <c r="FC163" s="203"/>
      <c r="FD163" s="203"/>
      <c r="FE163" s="203"/>
      <c r="FF163" s="203"/>
      <c r="FG163" s="203"/>
      <c r="FH163" s="203"/>
    </row>
    <row r="164" spans="1:164" s="24" customFormat="1" ht="36" customHeight="1" x14ac:dyDescent="0.2">
      <c r="A164" s="192"/>
      <c r="B164" s="123"/>
      <c r="C164" s="123"/>
      <c r="D164" s="123"/>
      <c r="E164" s="123"/>
      <c r="F164" s="192"/>
      <c r="G164" s="124"/>
      <c r="H164" s="123"/>
      <c r="I164" s="124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203"/>
      <c r="U164" s="203"/>
      <c r="V164" s="203"/>
      <c r="W164" s="203"/>
      <c r="X164" s="203"/>
      <c r="Y164" s="203"/>
      <c r="Z164" s="203"/>
      <c r="AA164" s="203"/>
      <c r="AB164" s="203"/>
      <c r="AC164" s="203"/>
      <c r="AD164" s="203"/>
      <c r="AE164" s="203"/>
      <c r="AF164" s="203"/>
      <c r="AG164" s="203"/>
      <c r="AH164" s="203"/>
      <c r="AI164" s="203"/>
      <c r="AJ164" s="203"/>
      <c r="AK164" s="203"/>
      <c r="AL164" s="203"/>
      <c r="AM164" s="203"/>
      <c r="AN164" s="203"/>
      <c r="AO164" s="203"/>
      <c r="AP164" s="203"/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3"/>
      <c r="BB164" s="203"/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3"/>
      <c r="BM164" s="203"/>
      <c r="BN164" s="203"/>
      <c r="BO164" s="203"/>
      <c r="BP164" s="203"/>
      <c r="BQ164" s="203"/>
      <c r="BR164" s="203"/>
      <c r="BS164" s="203"/>
      <c r="BT164" s="203"/>
      <c r="BU164" s="203"/>
      <c r="BV164" s="203"/>
      <c r="BW164" s="203"/>
      <c r="BX164" s="203"/>
      <c r="BY164" s="203"/>
      <c r="BZ164" s="203"/>
      <c r="CA164" s="203"/>
      <c r="CB164" s="203"/>
      <c r="CC164" s="203"/>
      <c r="CD164" s="203"/>
      <c r="CE164" s="203"/>
      <c r="CF164" s="203"/>
      <c r="CG164" s="203"/>
      <c r="CH164" s="203"/>
      <c r="CI164" s="203"/>
      <c r="CJ164" s="203"/>
      <c r="CK164" s="203"/>
      <c r="CL164" s="203"/>
      <c r="CM164" s="203"/>
      <c r="CN164" s="203"/>
      <c r="CO164" s="203"/>
      <c r="CP164" s="203"/>
      <c r="CQ164" s="203"/>
      <c r="CR164" s="203"/>
      <c r="CS164" s="203"/>
      <c r="CT164" s="203"/>
      <c r="CU164" s="203"/>
      <c r="CV164" s="203"/>
      <c r="CW164" s="203"/>
      <c r="CX164" s="203"/>
      <c r="CY164" s="203"/>
      <c r="CZ164" s="203"/>
      <c r="DA164" s="203"/>
      <c r="DB164" s="203"/>
      <c r="DC164" s="203"/>
      <c r="DD164" s="203"/>
      <c r="DE164" s="203"/>
      <c r="DF164" s="203"/>
      <c r="DG164" s="203"/>
      <c r="DH164" s="203"/>
      <c r="DI164" s="203"/>
      <c r="DJ164" s="203"/>
      <c r="DK164" s="203"/>
      <c r="DL164" s="203"/>
      <c r="DM164" s="203"/>
      <c r="DN164" s="203"/>
      <c r="DO164" s="203"/>
      <c r="DP164" s="203"/>
      <c r="DQ164" s="203"/>
      <c r="DR164" s="203"/>
      <c r="DS164" s="203"/>
      <c r="DT164" s="203"/>
      <c r="DU164" s="203"/>
      <c r="DV164" s="203"/>
      <c r="DW164" s="203"/>
      <c r="DX164" s="203"/>
      <c r="DY164" s="203"/>
      <c r="DZ164" s="203"/>
      <c r="EA164" s="203"/>
      <c r="EB164" s="203"/>
      <c r="EC164" s="203"/>
      <c r="ED164" s="203"/>
      <c r="EE164" s="203"/>
      <c r="EF164" s="203"/>
      <c r="EG164" s="203"/>
      <c r="EH164" s="203"/>
      <c r="EI164" s="203"/>
      <c r="EJ164" s="203"/>
      <c r="EK164" s="203"/>
      <c r="EL164" s="203"/>
      <c r="EM164" s="203"/>
      <c r="EN164" s="203"/>
      <c r="EO164" s="203"/>
      <c r="EP164" s="203"/>
      <c r="EQ164" s="203"/>
      <c r="ER164" s="203"/>
      <c r="ES164" s="203"/>
      <c r="ET164" s="203"/>
      <c r="EU164" s="203"/>
      <c r="EV164" s="203"/>
      <c r="EW164" s="203"/>
      <c r="EX164" s="203"/>
      <c r="EY164" s="203"/>
      <c r="EZ164" s="203"/>
      <c r="FA164" s="203"/>
      <c r="FB164" s="203"/>
      <c r="FC164" s="203"/>
      <c r="FD164" s="203"/>
      <c r="FE164" s="203"/>
      <c r="FF164" s="203"/>
      <c r="FG164" s="203"/>
      <c r="FH164" s="203"/>
    </row>
    <row r="165" spans="1:164" s="24" customFormat="1" ht="36" customHeight="1" x14ac:dyDescent="0.2">
      <c r="A165" s="192"/>
      <c r="B165" s="123"/>
      <c r="C165" s="123"/>
      <c r="D165" s="123"/>
      <c r="E165" s="123"/>
      <c r="F165" s="192"/>
      <c r="G165" s="124"/>
      <c r="H165" s="123"/>
      <c r="I165" s="124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203"/>
      <c r="U165" s="203"/>
      <c r="V165" s="203"/>
      <c r="W165" s="203"/>
      <c r="X165" s="203"/>
      <c r="Y165" s="203"/>
      <c r="Z165" s="203"/>
      <c r="AA165" s="203"/>
      <c r="AB165" s="203"/>
      <c r="AC165" s="203"/>
      <c r="AD165" s="203"/>
      <c r="AE165" s="203"/>
      <c r="AF165" s="203"/>
      <c r="AG165" s="203"/>
      <c r="AH165" s="203"/>
      <c r="AI165" s="203"/>
      <c r="AJ165" s="203"/>
      <c r="AK165" s="203"/>
      <c r="AL165" s="203"/>
      <c r="AM165" s="203"/>
      <c r="AN165" s="203"/>
      <c r="AO165" s="203"/>
      <c r="AP165" s="203"/>
      <c r="AQ165" s="203"/>
      <c r="AR165" s="203"/>
      <c r="AS165" s="203"/>
      <c r="AT165" s="203"/>
      <c r="AU165" s="203"/>
      <c r="AV165" s="203"/>
      <c r="AW165" s="203"/>
      <c r="AX165" s="203"/>
      <c r="AY165" s="203"/>
      <c r="AZ165" s="203"/>
      <c r="BA165" s="203"/>
      <c r="BB165" s="203"/>
      <c r="BC165" s="203"/>
      <c r="BD165" s="203"/>
      <c r="BE165" s="203"/>
      <c r="BF165" s="203"/>
      <c r="BG165" s="203"/>
      <c r="BH165" s="203"/>
      <c r="BI165" s="203"/>
      <c r="BJ165" s="203"/>
      <c r="BK165" s="203"/>
      <c r="BL165" s="203"/>
      <c r="BM165" s="203"/>
      <c r="BN165" s="203"/>
      <c r="BO165" s="203"/>
      <c r="BP165" s="203"/>
      <c r="BQ165" s="203"/>
      <c r="BR165" s="203"/>
      <c r="BS165" s="203"/>
      <c r="BT165" s="203"/>
      <c r="BU165" s="203"/>
      <c r="BV165" s="203"/>
      <c r="BW165" s="203"/>
      <c r="BX165" s="203"/>
      <c r="BY165" s="203"/>
      <c r="BZ165" s="203"/>
      <c r="CA165" s="203"/>
      <c r="CB165" s="203"/>
      <c r="CC165" s="203"/>
      <c r="CD165" s="203"/>
      <c r="CE165" s="203"/>
      <c r="CF165" s="203"/>
      <c r="CG165" s="203"/>
      <c r="CH165" s="203"/>
      <c r="CI165" s="203"/>
      <c r="CJ165" s="203"/>
      <c r="CK165" s="203"/>
      <c r="CL165" s="203"/>
      <c r="CM165" s="203"/>
      <c r="CN165" s="203"/>
      <c r="CO165" s="203"/>
      <c r="CP165" s="203"/>
      <c r="CQ165" s="203"/>
      <c r="CR165" s="203"/>
      <c r="CS165" s="203"/>
      <c r="CT165" s="203"/>
      <c r="CU165" s="203"/>
      <c r="CV165" s="203"/>
      <c r="CW165" s="203"/>
      <c r="CX165" s="203"/>
      <c r="CY165" s="203"/>
      <c r="CZ165" s="203"/>
      <c r="DA165" s="203"/>
      <c r="DB165" s="203"/>
      <c r="DC165" s="203"/>
      <c r="DD165" s="203"/>
      <c r="DE165" s="203"/>
      <c r="DF165" s="203"/>
      <c r="DG165" s="203"/>
      <c r="DH165" s="203"/>
      <c r="DI165" s="203"/>
      <c r="DJ165" s="203"/>
      <c r="DK165" s="203"/>
      <c r="DL165" s="203"/>
      <c r="DM165" s="203"/>
      <c r="DN165" s="203"/>
      <c r="DO165" s="203"/>
      <c r="DP165" s="203"/>
      <c r="DQ165" s="203"/>
      <c r="DR165" s="203"/>
      <c r="DS165" s="203"/>
      <c r="DT165" s="203"/>
      <c r="DU165" s="203"/>
      <c r="DV165" s="203"/>
      <c r="DW165" s="203"/>
      <c r="DX165" s="203"/>
      <c r="DY165" s="203"/>
      <c r="DZ165" s="203"/>
      <c r="EA165" s="203"/>
      <c r="EB165" s="203"/>
      <c r="EC165" s="203"/>
      <c r="ED165" s="203"/>
      <c r="EE165" s="203"/>
      <c r="EF165" s="203"/>
      <c r="EG165" s="203"/>
      <c r="EH165" s="203"/>
      <c r="EI165" s="203"/>
      <c r="EJ165" s="203"/>
      <c r="EK165" s="203"/>
      <c r="EL165" s="203"/>
      <c r="EM165" s="203"/>
      <c r="EN165" s="203"/>
      <c r="EO165" s="203"/>
      <c r="EP165" s="203"/>
      <c r="EQ165" s="203"/>
      <c r="ER165" s="203"/>
      <c r="ES165" s="203"/>
      <c r="ET165" s="203"/>
      <c r="EU165" s="203"/>
      <c r="EV165" s="203"/>
      <c r="EW165" s="203"/>
      <c r="EX165" s="203"/>
      <c r="EY165" s="203"/>
      <c r="EZ165" s="203"/>
      <c r="FA165" s="203"/>
      <c r="FB165" s="203"/>
      <c r="FC165" s="203"/>
      <c r="FD165" s="203"/>
      <c r="FE165" s="203"/>
      <c r="FF165" s="203"/>
      <c r="FG165" s="203"/>
      <c r="FH165" s="203"/>
    </row>
    <row r="166" spans="1:164" s="24" customFormat="1" ht="36" customHeight="1" x14ac:dyDescent="0.2">
      <c r="A166" s="192"/>
      <c r="B166" s="123"/>
      <c r="C166" s="123"/>
      <c r="D166" s="123"/>
      <c r="E166" s="123"/>
      <c r="F166" s="192"/>
      <c r="G166" s="124"/>
      <c r="H166" s="123"/>
      <c r="I166" s="124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203"/>
      <c r="U166" s="203"/>
      <c r="V166" s="203"/>
      <c r="W166" s="203"/>
      <c r="X166" s="203"/>
      <c r="Y166" s="203"/>
      <c r="Z166" s="203"/>
      <c r="AA166" s="203"/>
      <c r="AB166" s="203"/>
      <c r="AC166" s="203"/>
      <c r="AD166" s="203"/>
      <c r="AE166" s="203"/>
      <c r="AF166" s="203"/>
      <c r="AG166" s="203"/>
      <c r="AH166" s="203"/>
      <c r="AI166" s="203"/>
      <c r="AJ166" s="203"/>
      <c r="AK166" s="203"/>
      <c r="AL166" s="203"/>
      <c r="AM166" s="203"/>
      <c r="AN166" s="203"/>
      <c r="AO166" s="203"/>
      <c r="AP166" s="203"/>
      <c r="AQ166" s="203"/>
      <c r="AR166" s="203"/>
      <c r="AS166" s="203"/>
      <c r="AT166" s="203"/>
      <c r="AU166" s="203"/>
      <c r="AV166" s="203"/>
      <c r="AW166" s="203"/>
      <c r="AX166" s="203"/>
      <c r="AY166" s="203"/>
      <c r="AZ166" s="203"/>
      <c r="BA166" s="203"/>
      <c r="BB166" s="203"/>
      <c r="BC166" s="203"/>
      <c r="BD166" s="203"/>
      <c r="BE166" s="203"/>
      <c r="BF166" s="203"/>
      <c r="BG166" s="203"/>
      <c r="BH166" s="203"/>
      <c r="BI166" s="203"/>
      <c r="BJ166" s="203"/>
      <c r="BK166" s="203"/>
      <c r="BL166" s="203"/>
      <c r="BM166" s="203"/>
      <c r="BN166" s="203"/>
      <c r="BO166" s="203"/>
      <c r="BP166" s="203"/>
      <c r="BQ166" s="203"/>
      <c r="BR166" s="203"/>
      <c r="BS166" s="203"/>
      <c r="BT166" s="203"/>
      <c r="BU166" s="203"/>
      <c r="BV166" s="203"/>
      <c r="BW166" s="203"/>
      <c r="BX166" s="203"/>
      <c r="BY166" s="203"/>
      <c r="BZ166" s="203"/>
      <c r="CA166" s="203"/>
      <c r="CB166" s="203"/>
      <c r="CC166" s="203"/>
      <c r="CD166" s="203"/>
      <c r="CE166" s="203"/>
      <c r="CF166" s="203"/>
      <c r="CG166" s="203"/>
      <c r="CH166" s="203"/>
      <c r="CI166" s="203"/>
      <c r="CJ166" s="203"/>
      <c r="CK166" s="203"/>
      <c r="CL166" s="203"/>
      <c r="CM166" s="203"/>
      <c r="CN166" s="203"/>
      <c r="CO166" s="203"/>
      <c r="CP166" s="203"/>
      <c r="CQ166" s="203"/>
      <c r="CR166" s="203"/>
      <c r="CS166" s="203"/>
      <c r="CT166" s="203"/>
      <c r="CU166" s="203"/>
      <c r="CV166" s="203"/>
      <c r="CW166" s="203"/>
      <c r="CX166" s="203"/>
      <c r="CY166" s="203"/>
      <c r="CZ166" s="203"/>
      <c r="DA166" s="203"/>
      <c r="DB166" s="203"/>
      <c r="DC166" s="203"/>
      <c r="DD166" s="203"/>
      <c r="DE166" s="203"/>
      <c r="DF166" s="203"/>
      <c r="DG166" s="203"/>
      <c r="DH166" s="203"/>
      <c r="DI166" s="203"/>
      <c r="DJ166" s="203"/>
      <c r="DK166" s="203"/>
      <c r="DL166" s="203"/>
      <c r="DM166" s="203"/>
      <c r="DN166" s="203"/>
      <c r="DO166" s="203"/>
      <c r="DP166" s="203"/>
      <c r="DQ166" s="203"/>
      <c r="DR166" s="203"/>
      <c r="DS166" s="203"/>
      <c r="DT166" s="203"/>
      <c r="DU166" s="203"/>
      <c r="DV166" s="203"/>
      <c r="DW166" s="203"/>
      <c r="DX166" s="203"/>
      <c r="DY166" s="203"/>
      <c r="DZ166" s="203"/>
      <c r="EA166" s="203"/>
      <c r="EB166" s="203"/>
      <c r="EC166" s="203"/>
      <c r="ED166" s="203"/>
      <c r="EE166" s="203"/>
      <c r="EF166" s="203"/>
      <c r="EG166" s="203"/>
      <c r="EH166" s="203"/>
      <c r="EI166" s="203"/>
      <c r="EJ166" s="203"/>
      <c r="EK166" s="203"/>
      <c r="EL166" s="203"/>
      <c r="EM166" s="203"/>
      <c r="EN166" s="203"/>
      <c r="EO166" s="203"/>
      <c r="EP166" s="203"/>
      <c r="EQ166" s="203"/>
      <c r="ER166" s="203"/>
      <c r="ES166" s="203"/>
      <c r="ET166" s="203"/>
      <c r="EU166" s="203"/>
      <c r="EV166" s="203"/>
      <c r="EW166" s="203"/>
      <c r="EX166" s="203"/>
      <c r="EY166" s="203"/>
      <c r="EZ166" s="203"/>
      <c r="FA166" s="203"/>
      <c r="FB166" s="203"/>
      <c r="FC166" s="203"/>
      <c r="FD166" s="203"/>
      <c r="FE166" s="203"/>
      <c r="FF166" s="203"/>
      <c r="FG166" s="203"/>
      <c r="FH166" s="203"/>
    </row>
  </sheetData>
  <mergeCells count="3">
    <mergeCell ref="A4:S4"/>
    <mergeCell ref="A5:S5"/>
    <mergeCell ref="A114:B114"/>
  </mergeCells>
  <phoneticPr fontId="4" type="noConversion"/>
  <conditionalFormatting sqref="H128:H132">
    <cfRule type="duplicateValues" dxfId="1" priority="1" stopIfTrue="1"/>
    <cfRule type="duplicateValues" dxfId="0" priority="2" stopIfTrue="1"/>
  </conditionalFormatting>
  <printOptions horizontalCentered="1"/>
  <pageMargins left="0.25" right="0.25" top="0.5" bottom="0.5" header="0" footer="0"/>
  <pageSetup paperSize="5" scale="57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5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5" customFormat="1" x14ac:dyDescent="0.2"/>
    <row r="2" spans="2:21" s="15" customFormat="1" x14ac:dyDescent="0.2"/>
    <row r="3" spans="2:21" s="15" customFormat="1" x14ac:dyDescent="0.2"/>
    <row r="4" spans="2:21" s="15" customFormat="1" x14ac:dyDescent="0.2"/>
    <row r="5" spans="2:21" s="15" customFormat="1" x14ac:dyDescent="0.2"/>
    <row r="6" spans="2:21" s="15" customFormat="1" x14ac:dyDescent="0.2"/>
    <row r="7" spans="2:21" s="15" customFormat="1" x14ac:dyDescent="0.2"/>
    <row r="8" spans="2:21" s="15" customFormat="1" x14ac:dyDescent="0.2"/>
    <row r="9" spans="2:21" s="15" customFormat="1" x14ac:dyDescent="0.2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</row>
    <row r="10" spans="2:21" s="15" customFormat="1" ht="15.75" x14ac:dyDescent="0.25">
      <c r="B10" s="208" t="s">
        <v>56</v>
      </c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</row>
    <row r="11" spans="2:21" s="15" customFormat="1" ht="15" x14ac:dyDescent="0.25">
      <c r="B11" s="209" t="s">
        <v>343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</row>
    <row r="12" spans="2:21" s="15" customFormat="1" ht="9" customHeight="1" x14ac:dyDescent="0.2">
      <c r="B12" s="21"/>
      <c r="C12" s="31"/>
      <c r="D12" s="31"/>
      <c r="E12" s="15" t="s">
        <v>332</v>
      </c>
      <c r="L12" s="31"/>
      <c r="N12" s="31"/>
      <c r="O12" s="31"/>
    </row>
    <row r="13" spans="2:21" s="15" customFormat="1" x14ac:dyDescent="0.2">
      <c r="B13" s="23"/>
      <c r="C13" s="23"/>
      <c r="D13" s="23"/>
      <c r="E13" s="211" t="s">
        <v>331</v>
      </c>
      <c r="F13" s="211"/>
      <c r="G13" s="211"/>
      <c r="H13" s="211"/>
      <c r="I13" s="211"/>
      <c r="J13" s="211"/>
      <c r="K13" s="211"/>
      <c r="L13" s="23"/>
      <c r="M13" s="23"/>
      <c r="N13" s="23"/>
      <c r="O13" s="23"/>
      <c r="P13" s="23"/>
      <c r="Q13" s="23"/>
      <c r="R13" s="23"/>
    </row>
    <row r="14" spans="2:21" s="15" customFormat="1" x14ac:dyDescent="0.2">
      <c r="B14" s="23"/>
      <c r="C14" s="23"/>
      <c r="D14" s="23"/>
      <c r="L14" s="23"/>
      <c r="M14" s="23"/>
      <c r="N14" s="23"/>
      <c r="O14" s="23"/>
      <c r="P14" s="23"/>
      <c r="Q14" s="23"/>
      <c r="R14" s="23"/>
    </row>
    <row r="15" spans="2:21" s="15" customFormat="1" ht="13.9" customHeight="1" x14ac:dyDescent="0.2"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</row>
    <row r="16" spans="2:21" ht="27.75" customHeight="1" x14ac:dyDescent="0.2">
      <c r="B16" s="95" t="s">
        <v>50</v>
      </c>
      <c r="C16" s="96" t="s">
        <v>44</v>
      </c>
      <c r="D16" s="97" t="s">
        <v>164</v>
      </c>
      <c r="E16" s="98" t="s">
        <v>45</v>
      </c>
      <c r="F16" s="96" t="s">
        <v>46</v>
      </c>
      <c r="G16" s="96" t="s">
        <v>220</v>
      </c>
      <c r="H16" s="96" t="s">
        <v>333</v>
      </c>
      <c r="I16" s="96" t="s">
        <v>334</v>
      </c>
      <c r="J16" s="99" t="s">
        <v>79</v>
      </c>
      <c r="K16" s="99" t="s">
        <v>0</v>
      </c>
      <c r="L16" s="99" t="s">
        <v>1</v>
      </c>
      <c r="M16" s="99" t="s">
        <v>2</v>
      </c>
      <c r="N16" s="99" t="s">
        <v>3</v>
      </c>
      <c r="O16" s="99" t="s">
        <v>4</v>
      </c>
      <c r="P16" s="99" t="s">
        <v>5</v>
      </c>
      <c r="Q16" s="99" t="s">
        <v>6</v>
      </c>
      <c r="R16" s="100" t="s">
        <v>64</v>
      </c>
      <c r="S16" s="15"/>
      <c r="T16" s="15"/>
      <c r="U16" s="15"/>
    </row>
    <row r="17" spans="2:18" s="15" customFormat="1" ht="38.25" customHeight="1" x14ac:dyDescent="0.2">
      <c r="B17" s="101">
        <v>1</v>
      </c>
      <c r="C17" s="4" t="s">
        <v>118</v>
      </c>
      <c r="D17" s="4" t="s">
        <v>174</v>
      </c>
      <c r="E17" s="4" t="s">
        <v>366</v>
      </c>
      <c r="F17" s="32" t="s">
        <v>117</v>
      </c>
      <c r="G17" s="33" t="s">
        <v>222</v>
      </c>
      <c r="H17" s="82">
        <v>44743</v>
      </c>
      <c r="I17" s="33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93">
        <f t="shared" ref="R17" si="1">(L17-Q17)</f>
        <v>117243.38</v>
      </c>
    </row>
    <row r="18" spans="2:18" s="15" customFormat="1" ht="38.25" customHeight="1" x14ac:dyDescent="0.2">
      <c r="B18" s="101">
        <v>2</v>
      </c>
      <c r="C18" s="4" t="s">
        <v>124</v>
      </c>
      <c r="D18" s="4" t="s">
        <v>174</v>
      </c>
      <c r="E18" s="4" t="s">
        <v>367</v>
      </c>
      <c r="F18" s="32" t="s">
        <v>117</v>
      </c>
      <c r="G18" s="33" t="s">
        <v>222</v>
      </c>
      <c r="H18" s="82">
        <v>44562</v>
      </c>
      <c r="I18" s="82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93">
        <f t="shared" ref="R18:R71" si="3">(L18-Q18)</f>
        <v>74902.880000000005</v>
      </c>
    </row>
    <row r="19" spans="2:18" s="15" customFormat="1" ht="38.25" customHeight="1" x14ac:dyDescent="0.2">
      <c r="B19" s="101">
        <v>3</v>
      </c>
      <c r="C19" s="4" t="s">
        <v>152</v>
      </c>
      <c r="D19" s="4" t="s">
        <v>174</v>
      </c>
      <c r="E19" s="4" t="s">
        <v>369</v>
      </c>
      <c r="F19" s="32" t="s">
        <v>117</v>
      </c>
      <c r="G19" s="33" t="s">
        <v>222</v>
      </c>
      <c r="H19" s="33" t="s">
        <v>336</v>
      </c>
      <c r="I19" s="82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93">
        <f t="shared" ref="R19" si="5">(L19-Q19)</f>
        <v>74902.880000000005</v>
      </c>
    </row>
    <row r="20" spans="2:18" s="15" customFormat="1" ht="38.25" customHeight="1" x14ac:dyDescent="0.2">
      <c r="B20" s="101">
        <v>4</v>
      </c>
      <c r="C20" s="4" t="s">
        <v>134</v>
      </c>
      <c r="D20" s="4" t="s">
        <v>174</v>
      </c>
      <c r="E20" s="4" t="s">
        <v>368</v>
      </c>
      <c r="F20" s="32" t="s">
        <v>117</v>
      </c>
      <c r="G20" s="33" t="s">
        <v>221</v>
      </c>
      <c r="H20" s="82">
        <v>44774</v>
      </c>
      <c r="I20" s="82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93">
        <f t="shared" si="3"/>
        <v>58209.33</v>
      </c>
    </row>
    <row r="21" spans="2:18" s="15" customFormat="1" ht="38.25" customHeight="1" x14ac:dyDescent="0.2">
      <c r="B21" s="101">
        <v>5</v>
      </c>
      <c r="C21" s="4" t="s">
        <v>287</v>
      </c>
      <c r="D21" s="4" t="s">
        <v>174</v>
      </c>
      <c r="E21" s="4" t="s">
        <v>370</v>
      </c>
      <c r="F21" s="32" t="s">
        <v>117</v>
      </c>
      <c r="G21" s="7" t="s">
        <v>221</v>
      </c>
      <c r="H21" s="83">
        <v>44440</v>
      </c>
      <c r="I21" s="83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93">
        <f t="shared" si="3"/>
        <v>42315.5</v>
      </c>
    </row>
    <row r="22" spans="2:18" s="15" customFormat="1" ht="38.25" customHeight="1" x14ac:dyDescent="0.2">
      <c r="B22" s="101">
        <v>6</v>
      </c>
      <c r="C22" s="4" t="s">
        <v>288</v>
      </c>
      <c r="D22" s="4" t="s">
        <v>354</v>
      </c>
      <c r="E22" s="4" t="s">
        <v>371</v>
      </c>
      <c r="F22" s="32" t="s">
        <v>117</v>
      </c>
      <c r="G22" s="7" t="s">
        <v>221</v>
      </c>
      <c r="H22" s="83">
        <v>44564</v>
      </c>
      <c r="I22" s="83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93">
        <f t="shared" ref="R22" si="7">(L22-Q22)</f>
        <v>117243.38</v>
      </c>
    </row>
    <row r="23" spans="2:18" s="15" customFormat="1" ht="38.25" customHeight="1" x14ac:dyDescent="0.2">
      <c r="B23" s="101">
        <v>7</v>
      </c>
      <c r="C23" s="4" t="s">
        <v>99</v>
      </c>
      <c r="D23" s="4" t="s">
        <v>354</v>
      </c>
      <c r="E23" s="4" t="s">
        <v>372</v>
      </c>
      <c r="F23" s="32" t="s">
        <v>117</v>
      </c>
      <c r="G23" s="33" t="s">
        <v>222</v>
      </c>
      <c r="H23" s="82">
        <v>44564</v>
      </c>
      <c r="I23" s="82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93">
        <f t="shared" si="3"/>
        <v>74802.880000000005</v>
      </c>
    </row>
    <row r="24" spans="2:18" s="15" customFormat="1" ht="38.25" customHeight="1" x14ac:dyDescent="0.2">
      <c r="B24" s="101">
        <v>8</v>
      </c>
      <c r="C24" s="4" t="s">
        <v>289</v>
      </c>
      <c r="D24" s="4" t="s">
        <v>176</v>
      </c>
      <c r="E24" s="4" t="s">
        <v>374</v>
      </c>
      <c r="F24" s="32" t="s">
        <v>117</v>
      </c>
      <c r="G24" s="7" t="s">
        <v>221</v>
      </c>
      <c r="H24" s="7" t="s">
        <v>340</v>
      </c>
      <c r="I24" s="83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93">
        <f t="shared" si="3"/>
        <v>117243.38</v>
      </c>
    </row>
    <row r="25" spans="2:18" s="15" customFormat="1" ht="38.25" customHeight="1" x14ac:dyDescent="0.2">
      <c r="B25" s="101">
        <v>9</v>
      </c>
      <c r="C25" s="4" t="s">
        <v>292</v>
      </c>
      <c r="D25" s="4" t="s">
        <v>355</v>
      </c>
      <c r="E25" s="4" t="s">
        <v>373</v>
      </c>
      <c r="F25" s="32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93">
        <f t="shared" ref="R25:R26" si="9">(L25-Q25)</f>
        <v>74902.880000000005</v>
      </c>
    </row>
    <row r="26" spans="2:18" s="15" customFormat="1" ht="38.25" customHeight="1" x14ac:dyDescent="0.2">
      <c r="B26" s="101">
        <v>10</v>
      </c>
      <c r="C26" s="4" t="s">
        <v>291</v>
      </c>
      <c r="D26" s="4" t="s">
        <v>355</v>
      </c>
      <c r="E26" s="4" t="s">
        <v>8</v>
      </c>
      <c r="F26" s="32" t="s">
        <v>117</v>
      </c>
      <c r="G26" s="7" t="s">
        <v>221</v>
      </c>
      <c r="H26" s="83">
        <v>44564</v>
      </c>
      <c r="I26" s="83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93">
        <f t="shared" si="9"/>
        <v>45166</v>
      </c>
    </row>
    <row r="27" spans="2:18" s="15" customFormat="1" ht="38.25" customHeight="1" x14ac:dyDescent="0.2">
      <c r="B27" s="101">
        <v>11</v>
      </c>
      <c r="C27" s="4" t="s">
        <v>290</v>
      </c>
      <c r="D27" s="4" t="s">
        <v>355</v>
      </c>
      <c r="E27" s="4" t="s">
        <v>98</v>
      </c>
      <c r="F27" s="32" t="s">
        <v>117</v>
      </c>
      <c r="G27" s="7" t="s">
        <v>221</v>
      </c>
      <c r="H27" s="83">
        <v>44564</v>
      </c>
      <c r="I27" s="83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93">
        <f t="shared" si="3"/>
        <v>41167.17</v>
      </c>
    </row>
    <row r="28" spans="2:18" s="15" customFormat="1" ht="38.25" customHeight="1" x14ac:dyDescent="0.2">
      <c r="B28" s="101">
        <v>12</v>
      </c>
      <c r="C28" s="4" t="s">
        <v>139</v>
      </c>
      <c r="D28" s="4" t="s">
        <v>356</v>
      </c>
      <c r="E28" s="4" t="s">
        <v>376</v>
      </c>
      <c r="F28" s="32" t="s">
        <v>117</v>
      </c>
      <c r="G28" s="33" t="s">
        <v>221</v>
      </c>
      <c r="H28" s="82">
        <v>44409</v>
      </c>
      <c r="I28" s="82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93">
        <f t="shared" si="3"/>
        <v>86891.200000000012</v>
      </c>
    </row>
    <row r="29" spans="2:18" s="15" customFormat="1" ht="38.25" customHeight="1" x14ac:dyDescent="0.2">
      <c r="B29" s="101">
        <v>13</v>
      </c>
      <c r="C29" s="4" t="s">
        <v>293</v>
      </c>
      <c r="D29" s="4" t="s">
        <v>357</v>
      </c>
      <c r="E29" s="4" t="s">
        <v>375</v>
      </c>
      <c r="F29" s="32" t="s">
        <v>117</v>
      </c>
      <c r="G29" s="7" t="s">
        <v>221</v>
      </c>
      <c r="H29" s="83">
        <v>44563</v>
      </c>
      <c r="I29" s="83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93">
        <f t="shared" si="3"/>
        <v>89016.38</v>
      </c>
    </row>
    <row r="30" spans="2:18" s="15" customFormat="1" ht="38.25" customHeight="1" x14ac:dyDescent="0.2">
      <c r="B30" s="101">
        <v>14</v>
      </c>
      <c r="C30" s="4" t="s">
        <v>294</v>
      </c>
      <c r="D30" s="4" t="s">
        <v>357</v>
      </c>
      <c r="E30" s="4" t="s">
        <v>8</v>
      </c>
      <c r="F30" s="32" t="s">
        <v>117</v>
      </c>
      <c r="G30" s="7" t="s">
        <v>221</v>
      </c>
      <c r="H30" s="7" t="s">
        <v>337</v>
      </c>
      <c r="I30" s="83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93">
        <f t="shared" si="3"/>
        <v>46920</v>
      </c>
    </row>
    <row r="31" spans="2:18" s="15" customFormat="1" ht="38.25" customHeight="1" x14ac:dyDescent="0.2">
      <c r="B31" s="101">
        <v>15</v>
      </c>
      <c r="C31" s="4" t="s">
        <v>130</v>
      </c>
      <c r="D31" s="4" t="s">
        <v>358</v>
      </c>
      <c r="E31" s="4" t="s">
        <v>377</v>
      </c>
      <c r="F31" s="32" t="s">
        <v>117</v>
      </c>
      <c r="G31" s="7" t="s">
        <v>221</v>
      </c>
      <c r="H31" s="83">
        <v>44562</v>
      </c>
      <c r="I31" s="83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93">
        <f t="shared" ref="R31" si="11">(L31-Q31)</f>
        <v>114411.38</v>
      </c>
    </row>
    <row r="32" spans="2:18" s="15" customFormat="1" ht="38.25" customHeight="1" x14ac:dyDescent="0.2">
      <c r="B32" s="101">
        <v>16</v>
      </c>
      <c r="C32" s="4" t="s">
        <v>201</v>
      </c>
      <c r="D32" s="4" t="s">
        <v>358</v>
      </c>
      <c r="E32" s="4" t="s">
        <v>295</v>
      </c>
      <c r="F32" s="32" t="s">
        <v>117</v>
      </c>
      <c r="G32" s="7" t="s">
        <v>222</v>
      </c>
      <c r="H32" s="83">
        <v>44409</v>
      </c>
      <c r="I32" s="83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93">
        <f t="shared" si="3"/>
        <v>33747.4</v>
      </c>
    </row>
    <row r="33" spans="2:18" s="15" customFormat="1" ht="38.25" customHeight="1" x14ac:dyDescent="0.2">
      <c r="B33" s="101">
        <v>17</v>
      </c>
      <c r="C33" s="4" t="s">
        <v>153</v>
      </c>
      <c r="D33" s="4" t="s">
        <v>358</v>
      </c>
      <c r="E33" s="4" t="s">
        <v>296</v>
      </c>
      <c r="F33" s="32" t="s">
        <v>117</v>
      </c>
      <c r="G33" s="7" t="s">
        <v>221</v>
      </c>
      <c r="H33" s="83">
        <v>44562</v>
      </c>
      <c r="I33" s="83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93">
        <f t="shared" si="3"/>
        <v>41067.17</v>
      </c>
    </row>
    <row r="34" spans="2:18" s="15" customFormat="1" ht="38.25" customHeight="1" x14ac:dyDescent="0.2">
      <c r="B34" s="101">
        <v>18</v>
      </c>
      <c r="C34" s="4" t="s">
        <v>155</v>
      </c>
      <c r="D34" s="4" t="s">
        <v>358</v>
      </c>
      <c r="E34" s="4" t="s">
        <v>297</v>
      </c>
      <c r="F34" s="32" t="s">
        <v>117</v>
      </c>
      <c r="G34" s="7" t="s">
        <v>221</v>
      </c>
      <c r="H34" s="83">
        <v>44409</v>
      </c>
      <c r="I34" s="83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93">
        <f t="shared" si="3"/>
        <v>41966.94</v>
      </c>
    </row>
    <row r="35" spans="2:18" s="15" customFormat="1" ht="38.25" customHeight="1" x14ac:dyDescent="0.2">
      <c r="B35" s="101">
        <v>19</v>
      </c>
      <c r="C35" s="4" t="s">
        <v>110</v>
      </c>
      <c r="D35" s="4" t="s">
        <v>224</v>
      </c>
      <c r="E35" s="4" t="s">
        <v>378</v>
      </c>
      <c r="F35" s="32" t="s">
        <v>117</v>
      </c>
      <c r="G35" s="7" t="s">
        <v>222</v>
      </c>
      <c r="H35" s="83">
        <v>44562</v>
      </c>
      <c r="I35" s="83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93">
        <f t="shared" ref="R35" si="13">(L35-Q35)</f>
        <v>115089.38</v>
      </c>
    </row>
    <row r="36" spans="2:18" s="15" customFormat="1" ht="38.25" customHeight="1" x14ac:dyDescent="0.2">
      <c r="B36" s="101">
        <v>20</v>
      </c>
      <c r="C36" s="4" t="s">
        <v>168</v>
      </c>
      <c r="D36" s="4" t="s">
        <v>224</v>
      </c>
      <c r="E36" s="4" t="s">
        <v>380</v>
      </c>
      <c r="F36" s="32" t="s">
        <v>117</v>
      </c>
      <c r="G36" s="7" t="s">
        <v>222</v>
      </c>
      <c r="H36" s="83">
        <v>44151</v>
      </c>
      <c r="I36" s="83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93">
        <f t="shared" si="3"/>
        <v>81859.63</v>
      </c>
    </row>
    <row r="37" spans="2:18" s="15" customFormat="1" ht="38.25" customHeight="1" x14ac:dyDescent="0.2">
      <c r="B37" s="101">
        <v>21</v>
      </c>
      <c r="C37" s="4" t="s">
        <v>226</v>
      </c>
      <c r="D37" s="4" t="s">
        <v>224</v>
      </c>
      <c r="E37" s="4" t="s">
        <v>379</v>
      </c>
      <c r="F37" s="32" t="s">
        <v>117</v>
      </c>
      <c r="G37" s="7" t="s">
        <v>221</v>
      </c>
      <c r="H37" s="83">
        <v>44417</v>
      </c>
      <c r="I37" s="83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93">
        <f t="shared" ref="R37" si="15">(L37-Q37)</f>
        <v>81859.63</v>
      </c>
    </row>
    <row r="38" spans="2:18" s="15" customFormat="1" ht="38.25" customHeight="1" x14ac:dyDescent="0.2">
      <c r="B38" s="101">
        <v>22</v>
      </c>
      <c r="C38" s="4" t="s">
        <v>128</v>
      </c>
      <c r="D38" s="4" t="s">
        <v>359</v>
      </c>
      <c r="E38" s="4" t="s">
        <v>298</v>
      </c>
      <c r="F38" s="32" t="s">
        <v>117</v>
      </c>
      <c r="G38" s="7" t="s">
        <v>222</v>
      </c>
      <c r="H38" s="83">
        <v>44105</v>
      </c>
      <c r="I38" s="83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93">
        <f t="shared" si="3"/>
        <v>42215.5</v>
      </c>
    </row>
    <row r="39" spans="2:18" s="15" customFormat="1" ht="38.25" customHeight="1" x14ac:dyDescent="0.2">
      <c r="B39" s="101">
        <v>23</v>
      </c>
      <c r="C39" s="4" t="s">
        <v>246</v>
      </c>
      <c r="D39" s="4" t="s">
        <v>359</v>
      </c>
      <c r="E39" s="4" t="s">
        <v>247</v>
      </c>
      <c r="F39" s="32" t="s">
        <v>117</v>
      </c>
      <c r="G39" s="7" t="s">
        <v>222</v>
      </c>
      <c r="H39" s="83">
        <v>44501</v>
      </c>
      <c r="I39" s="83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93">
        <f t="shared" si="3"/>
        <v>39515.26</v>
      </c>
    </row>
    <row r="40" spans="2:18" s="15" customFormat="1" ht="38.25" customHeight="1" x14ac:dyDescent="0.2">
      <c r="B40" s="101">
        <v>24</v>
      </c>
      <c r="C40" s="4" t="s">
        <v>244</v>
      </c>
      <c r="D40" s="4" t="s">
        <v>359</v>
      </c>
      <c r="E40" s="4" t="s">
        <v>299</v>
      </c>
      <c r="F40" s="32" t="s">
        <v>117</v>
      </c>
      <c r="G40" s="7" t="s">
        <v>222</v>
      </c>
      <c r="H40" s="83">
        <v>44440</v>
      </c>
      <c r="I40" s="83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93">
        <f t="shared" si="3"/>
        <v>66833.540000000008</v>
      </c>
    </row>
    <row r="41" spans="2:18" s="15" customFormat="1" ht="38.25" customHeight="1" x14ac:dyDescent="0.2">
      <c r="B41" s="101">
        <v>25</v>
      </c>
      <c r="C41" s="4" t="s">
        <v>300</v>
      </c>
      <c r="D41" s="4" t="s">
        <v>359</v>
      </c>
      <c r="E41" s="4" t="s">
        <v>301</v>
      </c>
      <c r="F41" s="32" t="s">
        <v>117</v>
      </c>
      <c r="G41" s="7" t="s">
        <v>222</v>
      </c>
      <c r="H41" s="83">
        <v>44473</v>
      </c>
      <c r="I41" s="83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93">
        <f t="shared" si="3"/>
        <v>64420.65</v>
      </c>
    </row>
    <row r="42" spans="2:18" s="15" customFormat="1" ht="38.25" customHeight="1" x14ac:dyDescent="0.2">
      <c r="B42" s="101">
        <v>26</v>
      </c>
      <c r="C42" s="87" t="s">
        <v>346</v>
      </c>
      <c r="D42" s="4" t="s">
        <v>224</v>
      </c>
      <c r="E42" s="87" t="s">
        <v>347</v>
      </c>
      <c r="F42" s="32" t="s">
        <v>117</v>
      </c>
      <c r="G42" s="88" t="s">
        <v>222</v>
      </c>
      <c r="H42" s="89">
        <v>44652</v>
      </c>
      <c r="I42" s="89">
        <v>44835</v>
      </c>
      <c r="J42" s="90">
        <v>45000</v>
      </c>
      <c r="K42" s="91">
        <v>0</v>
      </c>
      <c r="L42" s="90">
        <v>45000</v>
      </c>
      <c r="M42" s="90">
        <v>1291.5</v>
      </c>
      <c r="N42" s="90">
        <v>1148.33</v>
      </c>
      <c r="O42" s="90">
        <v>1368</v>
      </c>
      <c r="P42" s="90">
        <v>125</v>
      </c>
      <c r="Q42" s="3">
        <f t="shared" ref="Q42" si="16">SUM(M42:P42)</f>
        <v>3932.83</v>
      </c>
      <c r="R42" s="93">
        <f t="shared" ref="R42" si="17">(L42-Q42)</f>
        <v>41067.17</v>
      </c>
    </row>
    <row r="43" spans="2:18" s="15" customFormat="1" ht="38.25" customHeight="1" x14ac:dyDescent="0.2">
      <c r="B43" s="101">
        <v>27</v>
      </c>
      <c r="C43" s="4" t="s">
        <v>302</v>
      </c>
      <c r="D43" s="34" t="s">
        <v>360</v>
      </c>
      <c r="E43" s="4" t="s">
        <v>161</v>
      </c>
      <c r="F43" s="32" t="s">
        <v>117</v>
      </c>
      <c r="G43" s="7" t="s">
        <v>222</v>
      </c>
      <c r="H43" s="83">
        <v>44562</v>
      </c>
      <c r="I43" s="83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93">
        <f t="shared" si="3"/>
        <v>117243.38</v>
      </c>
    </row>
    <row r="44" spans="2:18" s="15" customFormat="1" ht="38.25" customHeight="1" x14ac:dyDescent="0.2">
      <c r="B44" s="101">
        <v>28</v>
      </c>
      <c r="C44" s="4" t="s">
        <v>305</v>
      </c>
      <c r="D44" s="34" t="s">
        <v>360</v>
      </c>
      <c r="E44" s="4" t="s">
        <v>381</v>
      </c>
      <c r="F44" s="32" t="s">
        <v>117</v>
      </c>
      <c r="G44" s="7" t="s">
        <v>221</v>
      </c>
      <c r="H44" s="83">
        <v>44409</v>
      </c>
      <c r="I44" s="83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93">
        <f t="shared" ref="R44" si="19">(L44-Q44)</f>
        <v>73890.290000000008</v>
      </c>
    </row>
    <row r="45" spans="2:18" s="15" customFormat="1" ht="38.25" customHeight="1" x14ac:dyDescent="0.2">
      <c r="B45" s="101">
        <v>29</v>
      </c>
      <c r="C45" s="4" t="s">
        <v>303</v>
      </c>
      <c r="D45" s="34" t="s">
        <v>360</v>
      </c>
      <c r="E45" s="4" t="s">
        <v>304</v>
      </c>
      <c r="F45" s="32" t="s">
        <v>117</v>
      </c>
      <c r="G45" s="7" t="s">
        <v>222</v>
      </c>
      <c r="H45" s="83">
        <v>44409</v>
      </c>
      <c r="I45" s="83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93">
        <f t="shared" si="3"/>
        <v>42847.18</v>
      </c>
    </row>
    <row r="46" spans="2:18" s="15" customFormat="1" ht="38.25" customHeight="1" x14ac:dyDescent="0.2">
      <c r="B46" s="101">
        <v>30</v>
      </c>
      <c r="C46" s="87" t="s">
        <v>348</v>
      </c>
      <c r="D46" s="34" t="s">
        <v>163</v>
      </c>
      <c r="E46" s="87" t="s">
        <v>349</v>
      </c>
      <c r="F46" s="32" t="s">
        <v>117</v>
      </c>
      <c r="G46" s="88" t="s">
        <v>222</v>
      </c>
      <c r="H46" s="89">
        <v>44652</v>
      </c>
      <c r="I46" s="89">
        <v>44835</v>
      </c>
      <c r="J46" s="90">
        <v>45000</v>
      </c>
      <c r="K46" s="91">
        <v>0</v>
      </c>
      <c r="L46" s="90">
        <v>45000</v>
      </c>
      <c r="M46" s="90">
        <v>1291.5</v>
      </c>
      <c r="N46" s="90">
        <v>1148.33</v>
      </c>
      <c r="O46" s="90">
        <v>1368</v>
      </c>
      <c r="P46" s="90">
        <v>25</v>
      </c>
      <c r="Q46" s="90">
        <f>SUM(M46:P46)</f>
        <v>3832.83</v>
      </c>
      <c r="R46" s="94">
        <f>(L46-Q46)</f>
        <v>41167.17</v>
      </c>
    </row>
    <row r="47" spans="2:18" s="15" customFormat="1" ht="38.25" customHeight="1" x14ac:dyDescent="0.2">
      <c r="B47" s="101">
        <v>31</v>
      </c>
      <c r="C47" s="4" t="s">
        <v>113</v>
      </c>
      <c r="D47" s="4" t="s">
        <v>162</v>
      </c>
      <c r="E47" s="4" t="s">
        <v>306</v>
      </c>
      <c r="F47" s="32" t="s">
        <v>117</v>
      </c>
      <c r="G47" s="7" t="s">
        <v>221</v>
      </c>
      <c r="H47" s="83">
        <v>44562</v>
      </c>
      <c r="I47" s="83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93">
        <f t="shared" si="3"/>
        <v>111579.38</v>
      </c>
    </row>
    <row r="48" spans="2:18" s="15" customFormat="1" ht="38.25" customHeight="1" x14ac:dyDescent="0.2">
      <c r="B48" s="101">
        <v>32</v>
      </c>
      <c r="C48" s="4" t="s">
        <v>206</v>
      </c>
      <c r="D48" s="4" t="s">
        <v>162</v>
      </c>
      <c r="E48" s="4" t="s">
        <v>307</v>
      </c>
      <c r="F48" s="32" t="s">
        <v>117</v>
      </c>
      <c r="G48" s="7" t="s">
        <v>221</v>
      </c>
      <c r="H48" s="83">
        <v>44409</v>
      </c>
      <c r="I48" s="83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93">
        <f t="shared" si="3"/>
        <v>88916.38</v>
      </c>
    </row>
    <row r="49" spans="2:18" s="15" customFormat="1" ht="38.25" customHeight="1" x14ac:dyDescent="0.2">
      <c r="B49" s="101">
        <v>33</v>
      </c>
      <c r="C49" s="4" t="s">
        <v>265</v>
      </c>
      <c r="D49" s="4" t="s">
        <v>162</v>
      </c>
      <c r="E49" s="4" t="s">
        <v>309</v>
      </c>
      <c r="F49" s="32" t="s">
        <v>117</v>
      </c>
      <c r="G49" s="7" t="s">
        <v>222</v>
      </c>
      <c r="H49" s="83">
        <v>44501</v>
      </c>
      <c r="I49" s="83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93">
        <f t="shared" ref="R49" si="21">(L49-Q49)</f>
        <v>89016.52</v>
      </c>
    </row>
    <row r="50" spans="2:18" s="15" customFormat="1" ht="38.25" customHeight="1" x14ac:dyDescent="0.2">
      <c r="B50" s="101">
        <v>34</v>
      </c>
      <c r="C50" s="4" t="s">
        <v>229</v>
      </c>
      <c r="D50" s="4" t="s">
        <v>162</v>
      </c>
      <c r="E50" s="4" t="s">
        <v>228</v>
      </c>
      <c r="F50" s="32" t="s">
        <v>117</v>
      </c>
      <c r="G50" s="7" t="s">
        <v>221</v>
      </c>
      <c r="H50" s="83">
        <v>44775</v>
      </c>
      <c r="I50" s="83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93">
        <f t="shared" si="3"/>
        <v>41597.5</v>
      </c>
    </row>
    <row r="51" spans="2:18" s="15" customFormat="1" ht="38.25" customHeight="1" x14ac:dyDescent="0.2">
      <c r="B51" s="101">
        <v>35</v>
      </c>
      <c r="C51" s="4" t="s">
        <v>205</v>
      </c>
      <c r="D51" s="4" t="s">
        <v>162</v>
      </c>
      <c r="E51" s="4" t="s">
        <v>228</v>
      </c>
      <c r="F51" s="32" t="s">
        <v>117</v>
      </c>
      <c r="G51" s="7" t="s">
        <v>221</v>
      </c>
      <c r="H51" s="83">
        <v>44409</v>
      </c>
      <c r="I51" s="83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93">
        <f t="shared" ref="R51" si="23">(L51-Q51)</f>
        <v>42315.5</v>
      </c>
    </row>
    <row r="52" spans="2:18" s="15" customFormat="1" ht="38.25" customHeight="1" x14ac:dyDescent="0.2">
      <c r="B52" s="101">
        <v>36</v>
      </c>
      <c r="C52" s="4" t="s">
        <v>230</v>
      </c>
      <c r="D52" s="4" t="s">
        <v>162</v>
      </c>
      <c r="E52" s="4" t="s">
        <v>308</v>
      </c>
      <c r="F52" s="32" t="s">
        <v>117</v>
      </c>
      <c r="G52" s="7" t="s">
        <v>221</v>
      </c>
      <c r="H52" s="83">
        <v>44410</v>
      </c>
      <c r="I52" s="83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93">
        <f t="shared" si="3"/>
        <v>42215.5</v>
      </c>
    </row>
    <row r="53" spans="2:18" s="15" customFormat="1" ht="38.25" customHeight="1" x14ac:dyDescent="0.2">
      <c r="B53" s="101">
        <v>37</v>
      </c>
      <c r="C53" s="4" t="s">
        <v>248</v>
      </c>
      <c r="D53" s="4" t="s">
        <v>162</v>
      </c>
      <c r="E53" s="4" t="s">
        <v>207</v>
      </c>
      <c r="F53" s="32" t="s">
        <v>117</v>
      </c>
      <c r="G53" s="7" t="s">
        <v>221</v>
      </c>
      <c r="H53" s="83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93">
        <f t="shared" si="3"/>
        <v>42215.5</v>
      </c>
    </row>
    <row r="54" spans="2:18" s="15" customFormat="1" ht="38.25" customHeight="1" x14ac:dyDescent="0.2">
      <c r="B54" s="101">
        <v>38</v>
      </c>
      <c r="C54" s="4" t="s">
        <v>140</v>
      </c>
      <c r="D54" s="4" t="s">
        <v>172</v>
      </c>
      <c r="E54" s="4" t="s">
        <v>310</v>
      </c>
      <c r="F54" s="32" t="s">
        <v>117</v>
      </c>
      <c r="G54" s="7" t="s">
        <v>221</v>
      </c>
      <c r="H54" s="83">
        <v>44137</v>
      </c>
      <c r="I54" s="83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93">
        <f t="shared" si="3"/>
        <v>60369.520000000004</v>
      </c>
    </row>
    <row r="55" spans="2:18" s="15" customFormat="1" ht="38.25" customHeight="1" x14ac:dyDescent="0.2">
      <c r="B55" s="101">
        <v>39</v>
      </c>
      <c r="C55" s="4" t="s">
        <v>254</v>
      </c>
      <c r="D55" s="4" t="s">
        <v>172</v>
      </c>
      <c r="E55" s="4" t="s">
        <v>311</v>
      </c>
      <c r="F55" s="32" t="s">
        <v>117</v>
      </c>
      <c r="G55" s="7" t="s">
        <v>221</v>
      </c>
      <c r="H55" s="83">
        <v>44417</v>
      </c>
      <c r="I55" s="83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93">
        <f t="shared" si="3"/>
        <v>42215.5</v>
      </c>
    </row>
    <row r="56" spans="2:18" s="15" customFormat="1" ht="38.25" customHeight="1" x14ac:dyDescent="0.2">
      <c r="B56" s="101">
        <v>40</v>
      </c>
      <c r="C56" s="4" t="s">
        <v>282</v>
      </c>
      <c r="D56" s="4" t="s">
        <v>172</v>
      </c>
      <c r="E56" s="4" t="s">
        <v>312</v>
      </c>
      <c r="F56" s="32" t="s">
        <v>117</v>
      </c>
      <c r="G56" s="7" t="s">
        <v>221</v>
      </c>
      <c r="H56" s="83">
        <v>44621</v>
      </c>
      <c r="I56" s="83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93">
        <f t="shared" si="3"/>
        <v>41067.17</v>
      </c>
    </row>
    <row r="57" spans="2:18" s="15" customFormat="1" ht="38.25" customHeight="1" x14ac:dyDescent="0.2">
      <c r="B57" s="101">
        <v>41</v>
      </c>
      <c r="C57" s="4" t="s">
        <v>284</v>
      </c>
      <c r="D57" s="4" t="s">
        <v>172</v>
      </c>
      <c r="E57" s="4" t="s">
        <v>312</v>
      </c>
      <c r="F57" s="32" t="s">
        <v>117</v>
      </c>
      <c r="G57" s="7" t="s">
        <v>222</v>
      </c>
      <c r="H57" s="83">
        <v>44621</v>
      </c>
      <c r="I57" s="83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93">
        <f t="shared" si="3"/>
        <v>41167.17</v>
      </c>
    </row>
    <row r="58" spans="2:18" s="15" customFormat="1" ht="38.25" customHeight="1" x14ac:dyDescent="0.2">
      <c r="B58" s="101">
        <v>42</v>
      </c>
      <c r="C58" s="4" t="s">
        <v>313</v>
      </c>
      <c r="D58" s="4" t="s">
        <v>172</v>
      </c>
      <c r="E58" s="4" t="s">
        <v>312</v>
      </c>
      <c r="F58" s="32" t="s">
        <v>117</v>
      </c>
      <c r="G58" s="7" t="s">
        <v>222</v>
      </c>
      <c r="H58" s="83">
        <v>44621</v>
      </c>
      <c r="I58" s="83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93">
        <f t="shared" si="3"/>
        <v>41067.17</v>
      </c>
    </row>
    <row r="59" spans="2:18" s="15" customFormat="1" ht="38.25" customHeight="1" x14ac:dyDescent="0.2">
      <c r="B59" s="101">
        <v>43</v>
      </c>
      <c r="C59" s="4" t="s">
        <v>121</v>
      </c>
      <c r="D59" s="4" t="s">
        <v>362</v>
      </c>
      <c r="E59" s="4" t="s">
        <v>361</v>
      </c>
      <c r="F59" s="32" t="s">
        <v>117</v>
      </c>
      <c r="G59" s="7" t="s">
        <v>221</v>
      </c>
      <c r="H59" s="83">
        <v>44562</v>
      </c>
      <c r="I59" s="83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93">
        <f t="shared" si="3"/>
        <v>95973.13</v>
      </c>
    </row>
    <row r="60" spans="2:18" s="15" customFormat="1" ht="38.25" customHeight="1" x14ac:dyDescent="0.2">
      <c r="B60" s="101">
        <v>44</v>
      </c>
      <c r="C60" s="4" t="s">
        <v>120</v>
      </c>
      <c r="D60" s="4" t="s">
        <v>363</v>
      </c>
      <c r="E60" s="4" t="s">
        <v>314</v>
      </c>
      <c r="F60" s="32" t="s">
        <v>117</v>
      </c>
      <c r="G60" s="7" t="s">
        <v>221</v>
      </c>
      <c r="H60" s="83">
        <v>44774</v>
      </c>
      <c r="I60" s="83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93">
        <f t="shared" si="3"/>
        <v>67746.13</v>
      </c>
    </row>
    <row r="61" spans="2:18" s="15" customFormat="1" ht="38.25" customHeight="1" x14ac:dyDescent="0.2">
      <c r="B61" s="101">
        <v>45</v>
      </c>
      <c r="C61" s="4" t="s">
        <v>141</v>
      </c>
      <c r="D61" s="4" t="s">
        <v>363</v>
      </c>
      <c r="E61" s="4" t="s">
        <v>315</v>
      </c>
      <c r="F61" s="32" t="s">
        <v>117</v>
      </c>
      <c r="G61" s="7" t="s">
        <v>222</v>
      </c>
      <c r="H61" s="83">
        <v>44409</v>
      </c>
      <c r="I61" s="83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93">
        <f t="shared" si="3"/>
        <v>45166</v>
      </c>
    </row>
    <row r="62" spans="2:18" s="15" customFormat="1" ht="38.25" customHeight="1" x14ac:dyDescent="0.2">
      <c r="B62" s="101">
        <v>46</v>
      </c>
      <c r="C62" s="4" t="s">
        <v>316</v>
      </c>
      <c r="D62" s="4" t="s">
        <v>363</v>
      </c>
      <c r="E62" s="4" t="s">
        <v>317</v>
      </c>
      <c r="F62" s="32" t="s">
        <v>117</v>
      </c>
      <c r="G62" s="7" t="s">
        <v>221</v>
      </c>
      <c r="H62" s="83">
        <v>44409</v>
      </c>
      <c r="I62" s="83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93">
        <f t="shared" si="3"/>
        <v>74802.880000000005</v>
      </c>
    </row>
    <row r="63" spans="2:18" s="15" customFormat="1" ht="38.25" customHeight="1" x14ac:dyDescent="0.2">
      <c r="B63" s="101">
        <v>47</v>
      </c>
      <c r="C63" s="4" t="s">
        <v>203</v>
      </c>
      <c r="D63" s="4" t="s">
        <v>363</v>
      </c>
      <c r="E63" s="4" t="s">
        <v>364</v>
      </c>
      <c r="F63" s="32" t="s">
        <v>117</v>
      </c>
      <c r="G63" s="7" t="s">
        <v>222</v>
      </c>
      <c r="H63" s="83">
        <v>44409</v>
      </c>
      <c r="I63" s="83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93">
        <f t="shared" si="3"/>
        <v>46920</v>
      </c>
    </row>
    <row r="64" spans="2:18" s="15" customFormat="1" ht="38.25" customHeight="1" x14ac:dyDescent="0.2">
      <c r="B64" s="101">
        <v>48</v>
      </c>
      <c r="C64" s="4" t="s">
        <v>257</v>
      </c>
      <c r="D64" s="4" t="s">
        <v>363</v>
      </c>
      <c r="E64" s="4" t="s">
        <v>364</v>
      </c>
      <c r="F64" s="32" t="s">
        <v>117</v>
      </c>
      <c r="G64" s="7" t="s">
        <v>221</v>
      </c>
      <c r="H64" s="7" t="s">
        <v>339</v>
      </c>
      <c r="I64" s="83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93">
        <f t="shared" si="3"/>
        <v>46214.33</v>
      </c>
    </row>
    <row r="65" spans="1:21" s="15" customFormat="1" ht="38.25" customHeight="1" x14ac:dyDescent="0.2">
      <c r="B65" s="101">
        <v>49</v>
      </c>
      <c r="C65" s="4" t="s">
        <v>258</v>
      </c>
      <c r="D65" s="4" t="s">
        <v>363</v>
      </c>
      <c r="E65" s="4" t="s">
        <v>364</v>
      </c>
      <c r="F65" s="32" t="s">
        <v>117</v>
      </c>
      <c r="G65" s="7" t="s">
        <v>221</v>
      </c>
      <c r="H65" s="83">
        <v>44473</v>
      </c>
      <c r="I65" s="83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93">
        <f t="shared" si="3"/>
        <v>45066.729999999996</v>
      </c>
    </row>
    <row r="66" spans="1:21" s="15" customFormat="1" ht="38.25" customHeight="1" x14ac:dyDescent="0.2">
      <c r="B66" s="101">
        <v>50</v>
      </c>
      <c r="C66" s="4" t="s">
        <v>143</v>
      </c>
      <c r="D66" s="4" t="s">
        <v>365</v>
      </c>
      <c r="E66" s="4" t="s">
        <v>249</v>
      </c>
      <c r="F66" s="32" t="s">
        <v>117</v>
      </c>
      <c r="G66" s="7" t="s">
        <v>221</v>
      </c>
      <c r="H66" s="83">
        <v>44409</v>
      </c>
      <c r="I66" s="83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93">
        <f t="shared" si="3"/>
        <v>54605.919999999998</v>
      </c>
    </row>
    <row r="67" spans="1:21" s="15" customFormat="1" ht="38.25" customHeight="1" x14ac:dyDescent="0.2">
      <c r="B67" s="101">
        <v>51</v>
      </c>
      <c r="C67" s="4" t="s">
        <v>142</v>
      </c>
      <c r="D67" s="4" t="s">
        <v>365</v>
      </c>
      <c r="E67" s="4" t="s">
        <v>249</v>
      </c>
      <c r="F67" s="32" t="s">
        <v>117</v>
      </c>
      <c r="G67" s="7" t="s">
        <v>221</v>
      </c>
      <c r="H67" s="83">
        <v>44137</v>
      </c>
      <c r="I67" s="83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93">
        <f t="shared" si="3"/>
        <v>53605.919999999998</v>
      </c>
    </row>
    <row r="68" spans="1:21" s="15" customFormat="1" ht="38.25" customHeight="1" x14ac:dyDescent="0.2">
      <c r="B68" s="101">
        <v>52</v>
      </c>
      <c r="C68" s="4" t="s">
        <v>132</v>
      </c>
      <c r="D68" s="4" t="s">
        <v>365</v>
      </c>
      <c r="E68" s="4" t="s">
        <v>319</v>
      </c>
      <c r="F68" s="32" t="s">
        <v>117</v>
      </c>
      <c r="G68" s="7" t="s">
        <v>221</v>
      </c>
      <c r="H68" s="83">
        <v>44562</v>
      </c>
      <c r="I68" s="83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93">
        <f t="shared" si="3"/>
        <v>83198.38</v>
      </c>
    </row>
    <row r="69" spans="1:21" s="15" customFormat="1" ht="38.25" customHeight="1" x14ac:dyDescent="0.2">
      <c r="B69" s="101">
        <v>53</v>
      </c>
      <c r="C69" s="4" t="s">
        <v>131</v>
      </c>
      <c r="D69" s="4" t="s">
        <v>365</v>
      </c>
      <c r="E69" s="4" t="s">
        <v>318</v>
      </c>
      <c r="F69" s="32" t="s">
        <v>117</v>
      </c>
      <c r="G69" s="7" t="s">
        <v>222</v>
      </c>
      <c r="H69" s="83">
        <v>44409</v>
      </c>
      <c r="I69" s="83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93">
        <f t="shared" si="3"/>
        <v>56605.919999999998</v>
      </c>
    </row>
    <row r="70" spans="1:21" s="15" customFormat="1" ht="38.25" customHeight="1" x14ac:dyDescent="0.2">
      <c r="B70" s="101">
        <v>54</v>
      </c>
      <c r="C70" s="4" t="s">
        <v>320</v>
      </c>
      <c r="D70" s="4" t="s">
        <v>365</v>
      </c>
      <c r="E70" s="4" t="s">
        <v>321</v>
      </c>
      <c r="F70" s="32" t="s">
        <v>117</v>
      </c>
      <c r="G70" s="7" t="s">
        <v>221</v>
      </c>
      <c r="H70" s="83">
        <v>44511</v>
      </c>
      <c r="I70" s="83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93">
        <f t="shared" si="3"/>
        <v>56605.919999999998</v>
      </c>
    </row>
    <row r="71" spans="1:21" s="15" customFormat="1" ht="38.25" customHeight="1" x14ac:dyDescent="0.2">
      <c r="B71" s="101">
        <v>55</v>
      </c>
      <c r="C71" s="4" t="s">
        <v>250</v>
      </c>
      <c r="D71" s="4" t="s">
        <v>365</v>
      </c>
      <c r="E71" s="4" t="s">
        <v>318</v>
      </c>
      <c r="F71" s="32" t="s">
        <v>117</v>
      </c>
      <c r="G71" s="7" t="s">
        <v>221</v>
      </c>
      <c r="H71" s="83">
        <v>44409</v>
      </c>
      <c r="I71" s="83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93">
        <f t="shared" si="3"/>
        <v>61033.5</v>
      </c>
    </row>
    <row r="72" spans="1:21" s="15" customFormat="1" ht="38.25" customHeight="1" x14ac:dyDescent="0.2">
      <c r="B72" s="101">
        <v>56</v>
      </c>
      <c r="C72" s="87" t="s">
        <v>251</v>
      </c>
      <c r="D72" s="87" t="s">
        <v>365</v>
      </c>
      <c r="E72" s="87" t="s">
        <v>318</v>
      </c>
      <c r="F72" s="54" t="s">
        <v>117</v>
      </c>
      <c r="G72" s="88" t="s">
        <v>222</v>
      </c>
      <c r="H72" s="89">
        <v>44416</v>
      </c>
      <c r="I72" s="89">
        <v>44600</v>
      </c>
      <c r="J72" s="90">
        <v>65000</v>
      </c>
      <c r="K72" s="91">
        <v>0</v>
      </c>
      <c r="L72" s="90">
        <v>65000</v>
      </c>
      <c r="M72" s="90">
        <v>1865.5</v>
      </c>
      <c r="N72" s="90">
        <v>0</v>
      </c>
      <c r="O72" s="90">
        <v>1976</v>
      </c>
      <c r="P72" s="90">
        <v>125</v>
      </c>
      <c r="Q72" s="90">
        <f t="shared" ref="Q72" si="24">SUM(M72:P72)</f>
        <v>3966.5</v>
      </c>
      <c r="R72" s="94">
        <f t="shared" ref="R72" si="25">(L72-Q72)</f>
        <v>61033.5</v>
      </c>
    </row>
    <row r="73" spans="1:21" s="15" customFormat="1" ht="38.25" customHeight="1" x14ac:dyDescent="0.2">
      <c r="B73" s="101">
        <v>57</v>
      </c>
      <c r="C73" s="87" t="s">
        <v>350</v>
      </c>
      <c r="D73" s="4" t="s">
        <v>192</v>
      </c>
      <c r="E73" s="87" t="s">
        <v>315</v>
      </c>
      <c r="F73" s="32" t="s">
        <v>117</v>
      </c>
      <c r="G73" s="88" t="s">
        <v>222</v>
      </c>
      <c r="H73" s="89">
        <v>44652</v>
      </c>
      <c r="I73" s="89">
        <v>44835</v>
      </c>
      <c r="J73" s="90">
        <v>50000</v>
      </c>
      <c r="K73" s="91">
        <v>0</v>
      </c>
      <c r="L73" s="90">
        <v>50000</v>
      </c>
      <c r="M73" s="90">
        <v>1435</v>
      </c>
      <c r="N73" s="90">
        <v>1854</v>
      </c>
      <c r="O73" s="90">
        <v>1520</v>
      </c>
      <c r="P73" s="90">
        <v>25</v>
      </c>
      <c r="Q73" s="90">
        <f>SUM(M73:P73)</f>
        <v>4834</v>
      </c>
      <c r="R73" s="94">
        <f>(L73-Q73)</f>
        <v>45166</v>
      </c>
    </row>
    <row r="74" spans="1:21" s="15" customFormat="1" ht="38.25" customHeight="1" x14ac:dyDescent="0.2">
      <c r="B74" s="101">
        <v>58</v>
      </c>
      <c r="C74" s="87" t="s">
        <v>351</v>
      </c>
      <c r="D74" s="4" t="s">
        <v>192</v>
      </c>
      <c r="E74" s="87" t="s">
        <v>315</v>
      </c>
      <c r="F74" s="32" t="s">
        <v>117</v>
      </c>
      <c r="G74" s="88" t="s">
        <v>221</v>
      </c>
      <c r="H74" s="89">
        <v>44652</v>
      </c>
      <c r="I74" s="89">
        <v>44835</v>
      </c>
      <c r="J74" s="90">
        <v>50000</v>
      </c>
      <c r="K74" s="91">
        <v>0</v>
      </c>
      <c r="L74" s="90">
        <v>50000</v>
      </c>
      <c r="M74" s="90">
        <v>1435</v>
      </c>
      <c r="N74" s="90">
        <v>1854</v>
      </c>
      <c r="O74" s="90">
        <v>1520</v>
      </c>
      <c r="P74" s="90">
        <v>125</v>
      </c>
      <c r="Q74" s="90">
        <f>SUM(M74:P74)</f>
        <v>4934</v>
      </c>
      <c r="R74" s="94">
        <f>(L74-Q74)</f>
        <v>45066</v>
      </c>
    </row>
    <row r="75" spans="1:21" s="15" customFormat="1" ht="38.25" customHeight="1" x14ac:dyDescent="0.2">
      <c r="B75" s="101">
        <v>59</v>
      </c>
      <c r="C75" s="87" t="s">
        <v>352</v>
      </c>
      <c r="D75" s="4" t="s">
        <v>192</v>
      </c>
      <c r="E75" s="87" t="s">
        <v>315</v>
      </c>
      <c r="F75" s="32" t="s">
        <v>117</v>
      </c>
      <c r="G75" s="88" t="s">
        <v>222</v>
      </c>
      <c r="H75" s="89">
        <v>44652</v>
      </c>
      <c r="I75" s="89">
        <v>44835</v>
      </c>
      <c r="J75" s="90">
        <v>50000</v>
      </c>
      <c r="K75" s="91">
        <v>0</v>
      </c>
      <c r="L75" s="90">
        <v>50000</v>
      </c>
      <c r="M75" s="90">
        <v>1435</v>
      </c>
      <c r="N75" s="90">
        <v>1854</v>
      </c>
      <c r="O75" s="90">
        <v>1520</v>
      </c>
      <c r="P75" s="90">
        <v>125</v>
      </c>
      <c r="Q75" s="90">
        <f>SUM(M75:P75)</f>
        <v>4934</v>
      </c>
      <c r="R75" s="94">
        <f>(L75-Q75)</f>
        <v>45066</v>
      </c>
    </row>
    <row r="76" spans="1:21" s="15" customFormat="1" ht="38.25" customHeight="1" thickBot="1" x14ac:dyDescent="0.25">
      <c r="B76" s="101">
        <v>60</v>
      </c>
      <c r="C76" s="87" t="s">
        <v>353</v>
      </c>
      <c r="D76" s="4" t="s">
        <v>192</v>
      </c>
      <c r="E76" s="87" t="s">
        <v>315</v>
      </c>
      <c r="F76" s="32" t="s">
        <v>117</v>
      </c>
      <c r="G76" s="88" t="s">
        <v>222</v>
      </c>
      <c r="H76" s="89">
        <v>44652</v>
      </c>
      <c r="I76" s="89">
        <v>44835</v>
      </c>
      <c r="J76" s="90">
        <v>50000</v>
      </c>
      <c r="K76" s="91">
        <v>0</v>
      </c>
      <c r="L76" s="90">
        <v>50000</v>
      </c>
      <c r="M76" s="90">
        <v>1435</v>
      </c>
      <c r="N76" s="90">
        <v>1854</v>
      </c>
      <c r="O76" s="90">
        <v>1520</v>
      </c>
      <c r="P76" s="90">
        <v>25</v>
      </c>
      <c r="Q76" s="90">
        <f>SUM(M76:P76)</f>
        <v>4834</v>
      </c>
      <c r="R76" s="94">
        <f>(L76-Q76)</f>
        <v>45166</v>
      </c>
    </row>
    <row r="77" spans="1:21" s="15" customFormat="1" ht="38.25" customHeight="1" x14ac:dyDescent="0.2">
      <c r="B77" s="101">
        <v>61</v>
      </c>
      <c r="C77" s="103" t="s">
        <v>195</v>
      </c>
      <c r="D77" s="103" t="s">
        <v>285</v>
      </c>
      <c r="E77" s="103" t="s">
        <v>330</v>
      </c>
      <c r="F77" s="103" t="s">
        <v>117</v>
      </c>
      <c r="G77" s="104" t="s">
        <v>222</v>
      </c>
      <c r="H77" s="84">
        <v>44564</v>
      </c>
      <c r="I77" s="85">
        <v>44569</v>
      </c>
      <c r="J77" s="61">
        <v>100000</v>
      </c>
      <c r="K77" s="61">
        <v>0</v>
      </c>
      <c r="L77" s="61">
        <v>100000</v>
      </c>
      <c r="M77" s="61">
        <v>2870</v>
      </c>
      <c r="N77" s="61">
        <v>12105.37</v>
      </c>
      <c r="O77" s="61">
        <v>3040</v>
      </c>
      <c r="P77" s="61">
        <v>25</v>
      </c>
      <c r="Q77" s="61">
        <f>SUM(M77:P77)</f>
        <v>18040.370000000003</v>
      </c>
      <c r="R77" s="92">
        <f>(L77-Q77)</f>
        <v>81959.63</v>
      </c>
    </row>
    <row r="78" spans="1:21" ht="25.5" customHeight="1" thickBot="1" x14ac:dyDescent="0.25">
      <c r="B78" s="212" t="s">
        <v>65</v>
      </c>
      <c r="C78" s="213"/>
      <c r="D78" s="213"/>
      <c r="E78" s="213"/>
      <c r="F78" s="213"/>
      <c r="G78" s="213"/>
      <c r="H78" s="213"/>
      <c r="I78" s="214"/>
      <c r="J78" s="105">
        <f t="shared" ref="J78:R78" si="26">SUM(J17:J77)</f>
        <v>4624000</v>
      </c>
      <c r="K78" s="105">
        <f t="shared" si="26"/>
        <v>0</v>
      </c>
      <c r="L78" s="105">
        <f t="shared" si="26"/>
        <v>4624000</v>
      </c>
      <c r="M78" s="105">
        <f t="shared" si="26"/>
        <v>132708.79999999999</v>
      </c>
      <c r="N78" s="105">
        <f t="shared" si="26"/>
        <v>415335.79000000004</v>
      </c>
      <c r="O78" s="105">
        <f t="shared" si="26"/>
        <v>140569.60000000001</v>
      </c>
      <c r="P78" s="105">
        <f t="shared" si="26"/>
        <v>40512.199999999997</v>
      </c>
      <c r="Q78" s="105">
        <f t="shared" si="26"/>
        <v>729126.38999999966</v>
      </c>
      <c r="R78" s="106">
        <f t="shared" si="26"/>
        <v>3894873.6099999985</v>
      </c>
      <c r="S78" s="15"/>
      <c r="T78" s="15"/>
      <c r="U78" s="15"/>
    </row>
    <row r="79" spans="1:2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O79" s="15"/>
      <c r="P79" s="15"/>
      <c r="Q79" s="15"/>
      <c r="R79" s="15"/>
      <c r="S79" s="15"/>
      <c r="T79" s="15"/>
      <c r="U79" s="15"/>
    </row>
    <row r="80" spans="1:2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O80" s="15"/>
      <c r="P80" s="15"/>
      <c r="Q80" s="15"/>
      <c r="R80" s="15"/>
      <c r="S80" s="15"/>
      <c r="T80" s="15"/>
      <c r="U80" s="15"/>
    </row>
    <row r="81" spans="1:21" ht="14.25" x14ac:dyDescent="0.2">
      <c r="A81" s="15"/>
      <c r="B81" s="15"/>
      <c r="C81" s="15"/>
      <c r="D81" s="25" t="s">
        <v>269</v>
      </c>
      <c r="E81" s="26"/>
      <c r="F81" s="25"/>
      <c r="G81" s="210" t="s">
        <v>271</v>
      </c>
      <c r="H81" s="210"/>
      <c r="I81" s="210"/>
      <c r="J81" s="210"/>
      <c r="K81" s="26"/>
      <c r="L81" s="27"/>
      <c r="M81" s="26"/>
      <c r="N81" s="210" t="s">
        <v>271</v>
      </c>
      <c r="O81" s="210"/>
      <c r="P81" s="15"/>
      <c r="Q81" s="15"/>
      <c r="R81" s="15"/>
      <c r="S81" s="15"/>
      <c r="T81" s="15"/>
      <c r="U81" s="15"/>
    </row>
    <row r="82" spans="1:21" ht="14.25" x14ac:dyDescent="0.2">
      <c r="A82" s="15"/>
      <c r="B82" s="15"/>
      <c r="C82" s="15"/>
      <c r="D82" s="25"/>
      <c r="E82" s="26"/>
      <c r="F82" s="25"/>
      <c r="G82" s="26"/>
      <c r="H82" s="26"/>
      <c r="I82" s="26"/>
      <c r="J82" s="25"/>
      <c r="K82" s="26"/>
      <c r="L82" s="26"/>
      <c r="M82" s="26"/>
      <c r="N82" s="26"/>
      <c r="O82" s="210"/>
      <c r="P82" s="210"/>
      <c r="Q82" s="26"/>
      <c r="R82" s="15"/>
      <c r="S82" s="15"/>
      <c r="T82" s="15"/>
      <c r="U82" s="15"/>
    </row>
    <row r="83" spans="1:21" ht="14.25" x14ac:dyDescent="0.2">
      <c r="A83" s="15"/>
      <c r="B83" s="15"/>
      <c r="C83" s="15"/>
      <c r="D83" s="28"/>
      <c r="E83" s="26"/>
      <c r="F83" s="29"/>
      <c r="G83" s="28"/>
      <c r="H83" s="28"/>
      <c r="I83" s="28"/>
      <c r="J83" s="30"/>
      <c r="K83" s="28"/>
      <c r="L83" s="27"/>
      <c r="M83" s="28"/>
      <c r="N83" s="28"/>
      <c r="O83" s="28"/>
      <c r="P83" s="28"/>
      <c r="Q83" s="26"/>
      <c r="R83" s="15"/>
      <c r="S83" s="15"/>
      <c r="T83" s="15"/>
      <c r="U83" s="15"/>
    </row>
    <row r="84" spans="1:21" ht="14.25" x14ac:dyDescent="0.2">
      <c r="A84" s="15"/>
      <c r="B84" s="15"/>
      <c r="C84" s="15"/>
      <c r="D84" s="21" t="s">
        <v>270</v>
      </c>
      <c r="E84" s="26"/>
      <c r="F84" s="215" t="s">
        <v>273</v>
      </c>
      <c r="G84" s="215"/>
      <c r="H84" s="215"/>
      <c r="I84" s="215"/>
      <c r="J84" s="215"/>
      <c r="K84" s="215"/>
      <c r="L84" s="26"/>
      <c r="M84" s="215" t="s">
        <v>272</v>
      </c>
      <c r="N84" s="215"/>
      <c r="O84" s="215"/>
      <c r="P84" s="215"/>
      <c r="Q84" s="26"/>
      <c r="R84" s="15"/>
      <c r="S84" s="15"/>
      <c r="T84" s="15"/>
      <c r="U84" s="15"/>
    </row>
    <row r="85" spans="1:21" ht="14.25" x14ac:dyDescent="0.2">
      <c r="A85" s="15"/>
      <c r="B85" s="15"/>
      <c r="C85" s="15"/>
      <c r="D85" s="15"/>
      <c r="E85" s="26"/>
      <c r="F85" s="25"/>
      <c r="G85" s="26"/>
      <c r="H85" s="26"/>
      <c r="I85" s="26"/>
      <c r="J85" s="15"/>
      <c r="K85" s="26"/>
      <c r="L85" s="26"/>
      <c r="M85" s="26"/>
      <c r="N85" s="26"/>
      <c r="O85" s="26"/>
      <c r="P85" s="26"/>
      <c r="Q85" s="26"/>
      <c r="R85" s="15"/>
      <c r="S85" s="15"/>
      <c r="T85" s="15"/>
      <c r="U85" s="15"/>
    </row>
    <row r="86" spans="1:21" ht="14.25" x14ac:dyDescent="0.2">
      <c r="A86" s="15"/>
      <c r="B86" s="15"/>
      <c r="C86" s="15"/>
      <c r="D86" s="15"/>
      <c r="E86" s="26"/>
      <c r="F86" s="25"/>
      <c r="G86" s="26"/>
      <c r="H86" s="26"/>
      <c r="I86" s="26"/>
      <c r="J86" s="27"/>
      <c r="K86" s="26"/>
      <c r="L86" s="26"/>
      <c r="M86" s="26"/>
      <c r="N86" s="26"/>
      <c r="O86" s="26"/>
      <c r="P86" s="26"/>
      <c r="Q86" s="26"/>
      <c r="R86" s="15"/>
      <c r="S86" s="15"/>
      <c r="T86" s="15"/>
      <c r="U86" s="15"/>
    </row>
    <row r="87" spans="1:21" ht="14.25" x14ac:dyDescent="0.2">
      <c r="A87" s="15"/>
      <c r="B87" s="15"/>
      <c r="C87" s="15"/>
      <c r="D87" s="25"/>
      <c r="E87" s="26"/>
      <c r="F87" s="25"/>
      <c r="G87" s="26"/>
      <c r="H87" s="26"/>
      <c r="I87" s="26"/>
      <c r="J87" s="25"/>
      <c r="K87" s="26"/>
      <c r="L87" s="26"/>
      <c r="M87" s="26"/>
      <c r="N87" s="26"/>
      <c r="O87" s="210"/>
      <c r="P87" s="210"/>
      <c r="Q87" s="26"/>
      <c r="R87" s="15"/>
      <c r="S87" s="15"/>
      <c r="T87" s="15"/>
      <c r="U87" s="15"/>
    </row>
    <row r="88" spans="1:21" ht="14.25" x14ac:dyDescent="0.2">
      <c r="A88" s="15"/>
      <c r="B88" s="15"/>
      <c r="C88" s="1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15"/>
      <c r="S88" s="15"/>
      <c r="T88" s="15"/>
      <c r="U88" s="15"/>
    </row>
    <row r="89" spans="1:21" ht="14.25" x14ac:dyDescent="0.2"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6"/>
      <c r="O89" s="19"/>
      <c r="P89" s="19"/>
      <c r="Q89" s="19"/>
    </row>
  </sheetData>
  <mergeCells count="12">
    <mergeCell ref="O82:P82"/>
    <mergeCell ref="F84:K84"/>
    <mergeCell ref="M84:P84"/>
    <mergeCell ref="O87:P87"/>
    <mergeCell ref="B15:T15"/>
    <mergeCell ref="B9:R9"/>
    <mergeCell ref="B10:R10"/>
    <mergeCell ref="B11:R11"/>
    <mergeCell ref="G81:J81"/>
    <mergeCell ref="N81:O81"/>
    <mergeCell ref="E13:K13"/>
    <mergeCell ref="B78:I78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5" customWidth="1"/>
    <col min="2" max="2" width="6.5703125" style="15" customWidth="1"/>
    <col min="3" max="3" width="21.5703125" style="15" customWidth="1"/>
    <col min="4" max="4" width="22.7109375" style="15" customWidth="1"/>
    <col min="5" max="5" width="23.7109375" style="15" customWidth="1"/>
    <col min="6" max="6" width="19.7109375" style="15" bestFit="1" customWidth="1"/>
    <col min="7" max="7" width="15.28515625" style="15" bestFit="1" customWidth="1"/>
    <col min="8" max="8" width="19" style="15" customWidth="1"/>
    <col min="9" max="9" width="11.5703125" style="15"/>
    <col min="10" max="10" width="19.140625" style="15" customWidth="1"/>
    <col min="11" max="12" width="12.140625" style="15" customWidth="1"/>
    <col min="13" max="13" width="14" style="15" bestFit="1" customWidth="1"/>
    <col min="14" max="14" width="13.85546875" style="15" customWidth="1"/>
    <col min="15" max="15" width="15.5703125" style="15" customWidth="1"/>
    <col min="16" max="16" width="16.7109375" style="15" customWidth="1"/>
    <col min="17" max="16384" width="11.5703125" style="15"/>
  </cols>
  <sheetData>
    <row r="5" spans="1:16" x14ac:dyDescent="0.2">
      <c r="C5" s="102"/>
    </row>
    <row r="12" spans="1:16" x14ac:dyDescent="0.2">
      <c r="B12" s="207" t="s">
        <v>344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</row>
    <row r="13" spans="1:16" ht="9" customHeight="1" x14ac:dyDescent="0.2">
      <c r="B13" s="21"/>
      <c r="C13" s="31"/>
      <c r="D13" s="31"/>
      <c r="E13" s="31"/>
      <c r="F13" s="31"/>
      <c r="G13" s="31"/>
      <c r="H13" s="31"/>
      <c r="J13" s="31"/>
      <c r="L13" s="31"/>
      <c r="M13" s="31"/>
    </row>
    <row r="14" spans="1:16" ht="13.15" customHeight="1" x14ac:dyDescent="0.2">
      <c r="A14" s="22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</row>
    <row r="15" spans="1:16" x14ac:dyDescent="0.2">
      <c r="A15" s="22"/>
      <c r="B15" s="23"/>
      <c r="C15" s="23"/>
      <c r="D15" s="23"/>
      <c r="E15" s="23"/>
      <c r="F15" s="86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6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18" t="s">
        <v>65</v>
      </c>
      <c r="C20" s="219"/>
      <c r="D20" s="219"/>
      <c r="E20" s="219"/>
      <c r="F20" s="219"/>
      <c r="G20" s="219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5"/>
      <c r="H22" s="25"/>
      <c r="M22" s="210"/>
      <c r="N22" s="210"/>
    </row>
    <row r="24" spans="2:16" ht="14.25" x14ac:dyDescent="0.2">
      <c r="D24" s="25" t="s">
        <v>269</v>
      </c>
      <c r="E24" s="26"/>
      <c r="F24" s="25"/>
      <c r="G24" s="26"/>
      <c r="H24" s="210" t="s">
        <v>271</v>
      </c>
      <c r="I24" s="210"/>
      <c r="J24" s="26"/>
      <c r="K24" s="26"/>
      <c r="L24" s="210" t="s">
        <v>271</v>
      </c>
      <c r="M24" s="210"/>
      <c r="N24" s="210"/>
    </row>
    <row r="25" spans="2:16" ht="14.25" x14ac:dyDescent="0.2">
      <c r="D25" s="21"/>
      <c r="E25" s="26"/>
      <c r="F25" s="25"/>
      <c r="G25" s="26"/>
      <c r="H25" s="21"/>
      <c r="I25" s="21"/>
      <c r="J25" s="26"/>
      <c r="K25" s="26"/>
      <c r="L25" s="26"/>
      <c r="M25" s="21"/>
      <c r="N25" s="21"/>
    </row>
    <row r="26" spans="2:16" ht="14.25" x14ac:dyDescent="0.2">
      <c r="D26" s="28"/>
      <c r="E26" s="26"/>
      <c r="F26" s="25"/>
      <c r="G26" s="26"/>
      <c r="H26" s="29"/>
      <c r="I26" s="30"/>
      <c r="J26" s="26"/>
      <c r="K26" s="26"/>
      <c r="L26" s="28"/>
      <c r="M26" s="28"/>
      <c r="N26" s="28"/>
    </row>
    <row r="27" spans="2:16" ht="14.25" x14ac:dyDescent="0.2">
      <c r="D27" s="25" t="s">
        <v>270</v>
      </c>
      <c r="E27" s="26"/>
      <c r="F27" s="25"/>
      <c r="G27" s="26"/>
      <c r="H27" s="210" t="s">
        <v>273</v>
      </c>
      <c r="I27" s="210"/>
      <c r="J27" s="26"/>
      <c r="K27" s="26"/>
      <c r="L27" s="210" t="s">
        <v>272</v>
      </c>
      <c r="M27" s="210"/>
      <c r="N27" s="210"/>
    </row>
    <row r="28" spans="2:16" ht="14.25" x14ac:dyDescent="0.2">
      <c r="E28" s="26"/>
      <c r="F28" s="25"/>
      <c r="G28" s="26"/>
      <c r="I28" s="26"/>
      <c r="J28" s="26"/>
      <c r="K28" s="26"/>
      <c r="L28" s="26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5"/>
      <c r="B1" s="15"/>
      <c r="C1" s="15"/>
      <c r="D1" s="15"/>
      <c r="E1" s="15"/>
      <c r="F1" s="15"/>
      <c r="G1" s="21"/>
      <c r="H1" s="15"/>
      <c r="I1" s="15"/>
      <c r="J1" s="15"/>
      <c r="K1" s="15"/>
      <c r="L1" s="15"/>
      <c r="M1" s="15"/>
      <c r="N1" s="15"/>
      <c r="O1" s="15"/>
      <c r="P1" s="15"/>
    </row>
    <row r="2" spans="1:16" x14ac:dyDescent="0.2">
      <c r="A2" s="15"/>
      <c r="B2" s="15"/>
      <c r="C2" s="15"/>
      <c r="D2" s="15"/>
      <c r="E2" s="15"/>
      <c r="F2" s="15"/>
      <c r="G2" s="21"/>
      <c r="H2" s="15"/>
      <c r="I2" s="15"/>
      <c r="J2" s="15"/>
      <c r="K2" s="15"/>
      <c r="L2" s="15"/>
      <c r="M2" s="15"/>
      <c r="N2" s="15"/>
      <c r="O2" s="15"/>
      <c r="P2" s="15"/>
    </row>
    <row r="3" spans="1:16" x14ac:dyDescent="0.2">
      <c r="A3" s="15"/>
      <c r="B3" s="15"/>
      <c r="C3" s="15"/>
      <c r="D3" s="15"/>
      <c r="E3" s="15"/>
      <c r="F3" s="15"/>
      <c r="G3" s="21"/>
      <c r="H3" s="15"/>
      <c r="I3" s="15"/>
      <c r="J3" s="15"/>
      <c r="K3" s="15"/>
      <c r="L3" s="15"/>
      <c r="M3" s="15"/>
      <c r="N3" s="15"/>
      <c r="O3" s="15"/>
      <c r="P3" s="15"/>
    </row>
    <row r="4" spans="1:16" x14ac:dyDescent="0.2">
      <c r="A4" s="15"/>
      <c r="B4" s="15"/>
      <c r="C4" s="15"/>
      <c r="D4" s="15"/>
      <c r="E4" s="15"/>
      <c r="F4" s="15"/>
      <c r="G4" s="21"/>
      <c r="H4" s="15"/>
      <c r="I4" s="15"/>
      <c r="J4" s="15"/>
      <c r="K4" s="15"/>
      <c r="L4" s="15"/>
      <c r="M4" s="15"/>
      <c r="N4" s="15"/>
      <c r="O4" s="15"/>
      <c r="P4" s="15"/>
    </row>
    <row r="5" spans="1:16" x14ac:dyDescent="0.2">
      <c r="A5" s="15"/>
      <c r="B5" s="15"/>
      <c r="C5" s="15"/>
      <c r="D5" s="15"/>
      <c r="E5" s="15"/>
      <c r="F5" s="15"/>
      <c r="G5" s="21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A6" s="15"/>
      <c r="B6" s="15"/>
      <c r="C6" s="102"/>
      <c r="D6" s="15"/>
      <c r="E6" s="15"/>
      <c r="F6" s="15"/>
      <c r="G6" s="21"/>
      <c r="H6" s="15"/>
      <c r="I6" s="15"/>
      <c r="J6" s="15"/>
      <c r="K6" s="15"/>
      <c r="L6" s="15"/>
      <c r="M6" s="15"/>
      <c r="N6" s="15"/>
      <c r="O6" s="15"/>
      <c r="P6" s="15"/>
    </row>
    <row r="7" spans="1:16" x14ac:dyDescent="0.2">
      <c r="A7" s="15"/>
      <c r="B7" s="20"/>
      <c r="C7" s="15"/>
      <c r="D7" s="15"/>
      <c r="E7" s="15"/>
      <c r="F7" s="21"/>
      <c r="G7" s="21"/>
      <c r="H7" s="15"/>
      <c r="I7" s="15"/>
      <c r="J7" s="15"/>
      <c r="K7" s="15"/>
      <c r="L7" s="15"/>
      <c r="M7" s="15"/>
      <c r="N7" s="15"/>
      <c r="O7" s="15"/>
      <c r="P7" s="15"/>
    </row>
    <row r="8" spans="1:16" x14ac:dyDescent="0.2">
      <c r="A8" s="15"/>
      <c r="B8" s="20"/>
      <c r="C8" s="15"/>
      <c r="D8" s="15"/>
      <c r="E8" s="15"/>
      <c r="F8" s="21"/>
      <c r="G8" s="21"/>
      <c r="H8" s="15"/>
      <c r="I8" s="15"/>
      <c r="J8" s="15"/>
      <c r="K8" s="15"/>
      <c r="L8" s="15"/>
      <c r="M8" s="15"/>
      <c r="N8" s="15"/>
      <c r="O8" s="15"/>
      <c r="P8" s="15"/>
    </row>
    <row r="9" spans="1:16" x14ac:dyDescent="0.2">
      <c r="A9" s="15"/>
      <c r="B9" s="20"/>
      <c r="C9" s="15"/>
      <c r="D9" s="15"/>
      <c r="E9" s="15"/>
      <c r="F9" s="21"/>
      <c r="G9" s="21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.75" x14ac:dyDescent="0.25">
      <c r="A11" s="15"/>
      <c r="B11" s="208" t="s">
        <v>56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</row>
    <row r="12" spans="1:16" ht="15" x14ac:dyDescent="0.25">
      <c r="A12" s="15"/>
      <c r="B12" s="209" t="s">
        <v>345</v>
      </c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</row>
    <row r="13" spans="1:16" x14ac:dyDescent="0.2">
      <c r="A13" s="22"/>
      <c r="B13" s="221" t="s">
        <v>268</v>
      </c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</row>
    <row r="14" spans="1:16" ht="13.5" thickBot="1" x14ac:dyDescent="0.25">
      <c r="A14" s="15"/>
      <c r="B14" s="20"/>
      <c r="C14" s="31"/>
      <c r="D14" s="31"/>
      <c r="E14" s="15"/>
      <c r="F14" s="35"/>
      <c r="G14" s="35"/>
      <c r="H14" s="31"/>
      <c r="I14" s="31"/>
      <c r="J14" s="31"/>
      <c r="K14" s="15"/>
      <c r="L14" s="31"/>
      <c r="M14" s="15"/>
      <c r="N14" s="31"/>
      <c r="O14" s="31"/>
      <c r="P14" s="15"/>
    </row>
    <row r="15" spans="1:16" ht="26.25" thickBot="1" x14ac:dyDescent="0.25">
      <c r="A15" s="15"/>
      <c r="B15" s="62" t="s">
        <v>50</v>
      </c>
      <c r="C15" s="6" t="s">
        <v>44</v>
      </c>
      <c r="D15" s="6" t="s">
        <v>164</v>
      </c>
      <c r="E15" s="6" t="s">
        <v>45</v>
      </c>
      <c r="F15" s="6" t="s">
        <v>46</v>
      </c>
      <c r="G15" s="6" t="s">
        <v>220</v>
      </c>
      <c r="H15" s="59" t="s">
        <v>79</v>
      </c>
      <c r="I15" s="59" t="s">
        <v>0</v>
      </c>
      <c r="J15" s="59" t="s">
        <v>1</v>
      </c>
      <c r="K15" s="59" t="s">
        <v>2</v>
      </c>
      <c r="L15" s="59" t="s">
        <v>3</v>
      </c>
      <c r="M15" s="59" t="s">
        <v>4</v>
      </c>
      <c r="N15" s="59" t="s">
        <v>5</v>
      </c>
      <c r="O15" s="59" t="s">
        <v>6</v>
      </c>
      <c r="P15" s="60" t="s">
        <v>64</v>
      </c>
    </row>
    <row r="16" spans="1:16" ht="24" customHeight="1" x14ac:dyDescent="0.2">
      <c r="B16" s="65">
        <v>1</v>
      </c>
      <c r="C16" s="66" t="s">
        <v>54</v>
      </c>
      <c r="D16" s="66" t="s">
        <v>176</v>
      </c>
      <c r="E16" s="66" t="s">
        <v>8</v>
      </c>
      <c r="F16" s="66" t="s">
        <v>49</v>
      </c>
      <c r="G16" s="67" t="s">
        <v>221</v>
      </c>
      <c r="H16" s="68">
        <v>5000</v>
      </c>
      <c r="I16" s="69">
        <v>0</v>
      </c>
      <c r="J16" s="68">
        <v>5000</v>
      </c>
      <c r="K16" s="68">
        <v>143.5</v>
      </c>
      <c r="L16" s="68">
        <v>705.67</v>
      </c>
      <c r="M16" s="68">
        <v>152</v>
      </c>
      <c r="N16" s="68">
        <v>0</v>
      </c>
      <c r="O16" s="68">
        <f>SUM(K16:N16)</f>
        <v>1001.17</v>
      </c>
      <c r="P16" s="70">
        <f>(J16-O16)</f>
        <v>3998.83</v>
      </c>
    </row>
    <row r="17" spans="1:16" ht="24" x14ac:dyDescent="0.2">
      <c r="B17" s="71">
        <v>2</v>
      </c>
      <c r="C17" s="72" t="s">
        <v>9</v>
      </c>
      <c r="D17" s="72" t="s">
        <v>176</v>
      </c>
      <c r="E17" s="72" t="s">
        <v>8</v>
      </c>
      <c r="F17" s="72" t="s">
        <v>48</v>
      </c>
      <c r="G17" s="73" t="s">
        <v>221</v>
      </c>
      <c r="H17" s="16">
        <v>5000</v>
      </c>
      <c r="I17" s="75">
        <v>0</v>
      </c>
      <c r="J17" s="16">
        <v>5000</v>
      </c>
      <c r="K17" s="16">
        <v>143.5</v>
      </c>
      <c r="L17" s="16">
        <v>0</v>
      </c>
      <c r="M17" s="16">
        <v>152</v>
      </c>
      <c r="N17" s="16">
        <v>0</v>
      </c>
      <c r="O17" s="16">
        <f t="shared" ref="O17:O27" si="0">SUM(K17:N17)</f>
        <v>295.5</v>
      </c>
      <c r="P17" s="74">
        <f t="shared" ref="P17:P27" si="1">(J17-O17)</f>
        <v>4704.5</v>
      </c>
    </row>
    <row r="18" spans="1:16" s="15" customFormat="1" ht="24" customHeight="1" x14ac:dyDescent="0.2">
      <c r="B18" s="17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16">
        <v>0</v>
      </c>
      <c r="M18" s="16">
        <v>304</v>
      </c>
      <c r="N18" s="16">
        <v>0</v>
      </c>
      <c r="O18" s="16">
        <f t="shared" si="0"/>
        <v>591</v>
      </c>
      <c r="P18" s="74">
        <f t="shared" si="1"/>
        <v>9409</v>
      </c>
    </row>
    <row r="19" spans="1:16" s="15" customFormat="1" ht="24" customHeight="1" x14ac:dyDescent="0.2">
      <c r="B19" s="71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16">
        <v>8148.24</v>
      </c>
      <c r="M19" s="16">
        <v>1064</v>
      </c>
      <c r="N19" s="16">
        <v>0</v>
      </c>
      <c r="O19" s="16">
        <f t="shared" si="0"/>
        <v>10216.74</v>
      </c>
      <c r="P19" s="74">
        <f t="shared" si="1"/>
        <v>24783.260000000002</v>
      </c>
    </row>
    <row r="20" spans="1:16" s="15" customFormat="1" ht="24" x14ac:dyDescent="0.2">
      <c r="B20" s="17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16">
        <v>7056.75</v>
      </c>
      <c r="M20" s="16">
        <v>912</v>
      </c>
      <c r="N20" s="16">
        <v>0</v>
      </c>
      <c r="O20" s="16">
        <f t="shared" si="0"/>
        <v>8829.75</v>
      </c>
      <c r="P20" s="74">
        <f t="shared" si="1"/>
        <v>21170.25</v>
      </c>
    </row>
    <row r="21" spans="1:16" s="15" customFormat="1" ht="24" x14ac:dyDescent="0.2">
      <c r="B21" s="71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16">
        <v>0</v>
      </c>
      <c r="M21" s="16">
        <v>304</v>
      </c>
      <c r="N21" s="16">
        <v>0</v>
      </c>
      <c r="O21" s="16">
        <f t="shared" si="0"/>
        <v>591</v>
      </c>
      <c r="P21" s="74">
        <f t="shared" si="1"/>
        <v>9409</v>
      </c>
    </row>
    <row r="22" spans="1:16" s="15" customFormat="1" ht="24" x14ac:dyDescent="0.2">
      <c r="A22" s="18"/>
      <c r="B22" s="17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16">
        <v>10116.36</v>
      </c>
      <c r="M22" s="16">
        <v>1520</v>
      </c>
      <c r="N22" s="16">
        <v>0</v>
      </c>
      <c r="O22" s="16">
        <f t="shared" si="0"/>
        <v>13071.36</v>
      </c>
      <c r="P22" s="74">
        <f t="shared" si="1"/>
        <v>36928.639999999999</v>
      </c>
    </row>
    <row r="23" spans="1:16" s="15" customFormat="1" ht="24" x14ac:dyDescent="0.2">
      <c r="A23" s="18"/>
      <c r="B23" s="71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16">
        <v>0</v>
      </c>
      <c r="M23" s="16">
        <v>304</v>
      </c>
      <c r="N23" s="16">
        <v>0</v>
      </c>
      <c r="O23" s="16">
        <f t="shared" si="0"/>
        <v>591</v>
      </c>
      <c r="P23" s="74">
        <f t="shared" si="1"/>
        <v>9409</v>
      </c>
    </row>
    <row r="24" spans="1:16" ht="24" x14ac:dyDescent="0.2">
      <c r="B24" s="17">
        <v>9</v>
      </c>
      <c r="C24" s="72" t="s">
        <v>107</v>
      </c>
      <c r="D24" s="72" t="s">
        <v>172</v>
      </c>
      <c r="E24" s="72" t="s">
        <v>186</v>
      </c>
      <c r="F24" s="72" t="s">
        <v>48</v>
      </c>
      <c r="G24" s="73" t="s">
        <v>221</v>
      </c>
      <c r="H24" s="16">
        <v>105000</v>
      </c>
      <c r="I24" s="75">
        <v>0</v>
      </c>
      <c r="J24" s="16">
        <v>105000</v>
      </c>
      <c r="K24" s="16">
        <v>3013.5</v>
      </c>
      <c r="L24" s="16">
        <v>22448.27</v>
      </c>
      <c r="M24" s="16">
        <v>3192</v>
      </c>
      <c r="N24" s="16">
        <v>0</v>
      </c>
      <c r="O24" s="16">
        <f t="shared" si="0"/>
        <v>28653.77</v>
      </c>
      <c r="P24" s="74">
        <f t="shared" si="1"/>
        <v>76346.23</v>
      </c>
    </row>
    <row r="25" spans="1:16" ht="24" customHeight="1" x14ac:dyDescent="0.2">
      <c r="B25" s="71">
        <v>10</v>
      </c>
      <c r="C25" s="72" t="s">
        <v>77</v>
      </c>
      <c r="D25" s="72" t="s">
        <v>192</v>
      </c>
      <c r="E25" s="72" t="s">
        <v>329</v>
      </c>
      <c r="F25" s="72" t="s">
        <v>48</v>
      </c>
      <c r="G25" s="73" t="s">
        <v>221</v>
      </c>
      <c r="H25" s="16">
        <v>40000</v>
      </c>
      <c r="I25" s="16">
        <v>0</v>
      </c>
      <c r="J25" s="16">
        <v>40000</v>
      </c>
      <c r="K25" s="16">
        <v>1148</v>
      </c>
      <c r="L25" s="16">
        <v>7899.12</v>
      </c>
      <c r="M25" s="16">
        <v>1216</v>
      </c>
      <c r="N25" s="16">
        <v>0</v>
      </c>
      <c r="O25" s="16">
        <f t="shared" si="0"/>
        <v>10263.119999999999</v>
      </c>
      <c r="P25" s="74">
        <f t="shared" si="1"/>
        <v>29736.880000000001</v>
      </c>
    </row>
    <row r="26" spans="1:16" ht="23.25" customHeight="1" x14ac:dyDescent="0.2">
      <c r="B26" s="17">
        <v>11</v>
      </c>
      <c r="C26" s="72" t="s">
        <v>38</v>
      </c>
      <c r="D26" s="72" t="s">
        <v>173</v>
      </c>
      <c r="E26" s="72" t="s">
        <v>255</v>
      </c>
      <c r="F26" s="72" t="s">
        <v>49</v>
      </c>
      <c r="G26" s="73" t="s">
        <v>221</v>
      </c>
      <c r="H26" s="16">
        <v>40000</v>
      </c>
      <c r="I26" s="75">
        <v>0</v>
      </c>
      <c r="J26" s="16">
        <v>40000</v>
      </c>
      <c r="K26" s="16">
        <v>1148</v>
      </c>
      <c r="L26" s="16">
        <v>9409</v>
      </c>
      <c r="M26" s="16">
        <v>1216</v>
      </c>
      <c r="N26" s="16">
        <v>0</v>
      </c>
      <c r="O26" s="16">
        <f t="shared" si="0"/>
        <v>11773</v>
      </c>
      <c r="P26" s="74">
        <f t="shared" si="1"/>
        <v>28227</v>
      </c>
    </row>
    <row r="27" spans="1:16" ht="24.75" thickBot="1" x14ac:dyDescent="0.25">
      <c r="B27" s="76">
        <v>12</v>
      </c>
      <c r="C27" s="77" t="s">
        <v>188</v>
      </c>
      <c r="D27" s="77" t="s">
        <v>173</v>
      </c>
      <c r="E27" s="77" t="s">
        <v>249</v>
      </c>
      <c r="F27" s="77" t="s">
        <v>49</v>
      </c>
      <c r="G27" s="78" t="s">
        <v>221</v>
      </c>
      <c r="H27" s="79">
        <v>15000</v>
      </c>
      <c r="I27" s="80">
        <v>0</v>
      </c>
      <c r="J27" s="79">
        <v>15000</v>
      </c>
      <c r="K27" s="79">
        <v>430.5</v>
      </c>
      <c r="L27" s="79">
        <v>412.98</v>
      </c>
      <c r="M27" s="79">
        <v>456</v>
      </c>
      <c r="N27" s="79">
        <v>0</v>
      </c>
      <c r="O27" s="79">
        <f t="shared" si="0"/>
        <v>1299.48</v>
      </c>
      <c r="P27" s="81">
        <f t="shared" si="1"/>
        <v>13700.52</v>
      </c>
    </row>
    <row r="28" spans="1:16" ht="13.5" thickBot="1" x14ac:dyDescent="0.25">
      <c r="A28" s="15"/>
      <c r="B28" s="222" t="s">
        <v>65</v>
      </c>
      <c r="C28" s="223"/>
      <c r="D28" s="223"/>
      <c r="E28" s="223"/>
      <c r="F28" s="223"/>
      <c r="G28" s="224"/>
      <c r="H28" s="63">
        <f t="shared" ref="H28:P28" si="2">SUM(H16:H27)</f>
        <v>355000</v>
      </c>
      <c r="I28" s="63">
        <f t="shared" si="2"/>
        <v>0</v>
      </c>
      <c r="J28" s="63">
        <f t="shared" si="2"/>
        <v>355000</v>
      </c>
      <c r="K28" s="63">
        <f t="shared" si="2"/>
        <v>10188.5</v>
      </c>
      <c r="L28" s="63">
        <f t="shared" si="2"/>
        <v>66196.39</v>
      </c>
      <c r="M28" s="63">
        <f t="shared" si="2"/>
        <v>10792</v>
      </c>
      <c r="N28" s="63">
        <f t="shared" si="2"/>
        <v>0</v>
      </c>
      <c r="O28" s="63">
        <f t="shared" si="2"/>
        <v>87176.89</v>
      </c>
      <c r="P28" s="64">
        <f t="shared" si="2"/>
        <v>267823.11</v>
      </c>
    </row>
    <row r="29" spans="1:16" x14ac:dyDescent="0.2">
      <c r="A29" s="15"/>
      <c r="B29" s="15"/>
      <c r="C29" s="15"/>
      <c r="D29" s="15"/>
      <c r="E29" s="15"/>
      <c r="F29" s="15"/>
      <c r="G29" s="21"/>
      <c r="H29" s="15"/>
      <c r="I29" s="15"/>
      <c r="J29" s="15"/>
      <c r="K29" s="15"/>
      <c r="L29" s="15"/>
      <c r="M29" s="15"/>
      <c r="N29" s="15"/>
      <c r="O29" s="15"/>
      <c r="P29" s="15"/>
    </row>
    <row r="30" spans="1:16" x14ac:dyDescent="0.2">
      <c r="A30" s="15"/>
      <c r="B30" s="15"/>
      <c r="C30" s="15"/>
      <c r="D30" s="15"/>
      <c r="E30" s="15"/>
      <c r="F30" s="15"/>
      <c r="G30" s="21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4.25" x14ac:dyDescent="0.2">
      <c r="A31" s="15"/>
      <c r="B31" s="15"/>
      <c r="C31" s="15"/>
      <c r="D31" s="25" t="s">
        <v>269</v>
      </c>
      <c r="E31" s="15"/>
      <c r="F31" s="210" t="s">
        <v>271</v>
      </c>
      <c r="G31" s="210"/>
      <c r="H31" s="15"/>
      <c r="I31" s="15"/>
      <c r="J31" s="15"/>
      <c r="K31" s="15"/>
      <c r="L31" s="210" t="s">
        <v>271</v>
      </c>
      <c r="M31" s="210"/>
      <c r="N31" s="210"/>
      <c r="O31" s="15"/>
      <c r="P31" s="15"/>
    </row>
    <row r="32" spans="1:16" ht="14.25" x14ac:dyDescent="0.2">
      <c r="A32" s="15"/>
      <c r="B32" s="15"/>
      <c r="C32" s="15"/>
      <c r="D32" s="15"/>
      <c r="E32" s="26"/>
      <c r="F32" s="25"/>
      <c r="G32" s="21"/>
      <c r="H32" s="15"/>
      <c r="I32" s="15"/>
      <c r="J32" s="15"/>
      <c r="K32" s="26"/>
      <c r="L32" s="26"/>
      <c r="M32" s="26"/>
      <c r="N32" s="26"/>
      <c r="O32" s="15"/>
      <c r="P32" s="15"/>
    </row>
    <row r="33" spans="1:16" ht="14.25" x14ac:dyDescent="0.2">
      <c r="A33" s="15"/>
      <c r="B33" s="15"/>
      <c r="C33" s="15"/>
      <c r="D33" s="28"/>
      <c r="E33" s="26"/>
      <c r="F33" s="29"/>
      <c r="G33" s="30"/>
      <c r="H33" s="27"/>
      <c r="I33" s="15"/>
      <c r="J33" s="15"/>
      <c r="K33" s="26"/>
      <c r="L33" s="220"/>
      <c r="M33" s="220"/>
      <c r="N33" s="220"/>
      <c r="O33" s="26"/>
      <c r="P33" s="26"/>
    </row>
    <row r="34" spans="1:16" ht="14.25" x14ac:dyDescent="0.2">
      <c r="A34" s="15"/>
      <c r="B34" s="15"/>
      <c r="C34" s="15"/>
      <c r="D34" s="25" t="s">
        <v>270</v>
      </c>
      <c r="E34" s="26"/>
      <c r="F34" s="215" t="s">
        <v>273</v>
      </c>
      <c r="G34" s="215"/>
      <c r="H34" s="27"/>
      <c r="I34" s="15"/>
      <c r="J34" s="15"/>
      <c r="K34" s="26"/>
      <c r="L34" s="210" t="s">
        <v>272</v>
      </c>
      <c r="M34" s="210"/>
      <c r="N34" s="210"/>
      <c r="O34" s="26"/>
      <c r="P34" s="26"/>
    </row>
    <row r="35" spans="1:16" ht="14.25" x14ac:dyDescent="0.2">
      <c r="A35" s="15"/>
      <c r="B35" s="15"/>
      <c r="C35" s="15"/>
      <c r="D35" s="15"/>
      <c r="E35" s="26"/>
      <c r="F35" s="25"/>
      <c r="G35" s="21"/>
      <c r="H35" s="15"/>
      <c r="I35" s="15"/>
      <c r="J35" s="15"/>
      <c r="K35" s="26"/>
      <c r="L35" s="26"/>
      <c r="M35" s="26"/>
      <c r="N35" s="26"/>
      <c r="O35" s="15"/>
      <c r="P35" s="15"/>
    </row>
    <row r="36" spans="1:16" ht="14.25" x14ac:dyDescent="0.2">
      <c r="A36" s="15"/>
      <c r="B36" s="15"/>
      <c r="C36" s="15"/>
      <c r="D36" s="15"/>
      <c r="E36" s="26"/>
      <c r="F36" s="25"/>
      <c r="G36" s="21"/>
      <c r="H36" s="15"/>
      <c r="I36" s="15"/>
      <c r="J36" s="15"/>
      <c r="K36" s="26"/>
      <c r="L36" s="26"/>
      <c r="M36" s="26"/>
      <c r="N36" s="26"/>
      <c r="O36" s="15"/>
      <c r="P36" s="15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5" bestFit="1" customWidth="1"/>
    <col min="2" max="2" width="27.5703125" style="15" customWidth="1"/>
    <col min="3" max="3" width="38.42578125" style="15" customWidth="1"/>
    <col min="4" max="4" width="41.28515625" style="15" customWidth="1"/>
    <col min="5" max="5" width="27.7109375" style="15" bestFit="1" customWidth="1"/>
    <col min="6" max="6" width="15.42578125" style="15" bestFit="1" customWidth="1"/>
    <col min="7" max="7" width="23" style="15" bestFit="1" customWidth="1"/>
    <col min="8" max="8" width="19.28515625" style="15" customWidth="1"/>
    <col min="9" max="9" width="18" style="15" bestFit="1" customWidth="1"/>
    <col min="10" max="10" width="17.7109375" style="15" bestFit="1" customWidth="1"/>
    <col min="11" max="11" width="12.140625" style="15" bestFit="1" customWidth="1"/>
    <col min="12" max="12" width="11.28515625" style="15" bestFit="1" customWidth="1"/>
    <col min="13" max="13" width="12.140625" style="15" bestFit="1" customWidth="1"/>
    <col min="14" max="14" width="20.140625" style="15" bestFit="1" customWidth="1"/>
    <col min="15" max="15" width="19.7109375" style="15" bestFit="1" customWidth="1"/>
    <col min="16" max="16" width="12.7109375" style="15" bestFit="1" customWidth="1"/>
    <col min="17" max="16384" width="8.85546875" style="15"/>
  </cols>
  <sheetData>
    <row r="1" spans="1:16" ht="33.6" customHeight="1" thickBot="1" x14ac:dyDescent="0.25">
      <c r="A1" s="36" t="s">
        <v>147</v>
      </c>
      <c r="B1" s="37" t="s">
        <v>44</v>
      </c>
      <c r="C1" s="37" t="s">
        <v>164</v>
      </c>
      <c r="D1" s="37" t="s">
        <v>45</v>
      </c>
      <c r="E1" s="37" t="s">
        <v>46</v>
      </c>
      <c r="F1" s="37" t="s">
        <v>220</v>
      </c>
      <c r="G1" s="37" t="s">
        <v>322</v>
      </c>
      <c r="H1" s="38" t="s">
        <v>138</v>
      </c>
      <c r="I1" s="38" t="s">
        <v>0</v>
      </c>
      <c r="J1" s="38" t="s">
        <v>1</v>
      </c>
      <c r="K1" s="38" t="s">
        <v>2</v>
      </c>
      <c r="L1" s="38" t="s">
        <v>3</v>
      </c>
      <c r="M1" s="38" t="s">
        <v>4</v>
      </c>
      <c r="N1" s="38" t="s">
        <v>5</v>
      </c>
      <c r="O1" s="38" t="s">
        <v>6</v>
      </c>
      <c r="P1" s="39" t="s">
        <v>137</v>
      </c>
    </row>
    <row r="2" spans="1:16" ht="24" x14ac:dyDescent="0.2">
      <c r="A2" s="40">
        <v>1</v>
      </c>
      <c r="B2" s="41" t="s">
        <v>109</v>
      </c>
      <c r="C2" s="41" t="s">
        <v>53</v>
      </c>
      <c r="D2" s="41" t="s">
        <v>184</v>
      </c>
      <c r="E2" s="41" t="s">
        <v>59</v>
      </c>
      <c r="F2" s="42" t="s">
        <v>221</v>
      </c>
      <c r="G2" s="41" t="s">
        <v>323</v>
      </c>
      <c r="H2" s="43">
        <v>150000</v>
      </c>
      <c r="I2" s="44">
        <v>0</v>
      </c>
      <c r="J2" s="43">
        <v>150000</v>
      </c>
      <c r="K2" s="43">
        <f t="shared" ref="K2:K65" si="0">H2*0.0287</f>
        <v>4305</v>
      </c>
      <c r="L2" s="43">
        <v>23529.09</v>
      </c>
      <c r="M2" s="43">
        <v>4560</v>
      </c>
      <c r="N2" s="43">
        <v>1375.12</v>
      </c>
      <c r="O2" s="43">
        <f t="shared" ref="O2:O65" si="1">K2+L2+M2+N2</f>
        <v>33769.21</v>
      </c>
      <c r="P2" s="45">
        <f t="shared" ref="P2:P33" si="2">J2-O2</f>
        <v>116230.79000000001</v>
      </c>
    </row>
    <row r="3" spans="1:16" ht="24" x14ac:dyDescent="0.2">
      <c r="A3" s="46">
        <v>2</v>
      </c>
      <c r="B3" s="32" t="s">
        <v>111</v>
      </c>
      <c r="C3" s="32" t="s">
        <v>53</v>
      </c>
      <c r="D3" s="32" t="s">
        <v>262</v>
      </c>
      <c r="E3" s="32" t="s">
        <v>59</v>
      </c>
      <c r="F3" s="33" t="s">
        <v>221</v>
      </c>
      <c r="G3" s="32" t="s">
        <v>323</v>
      </c>
      <c r="H3" s="47">
        <v>75000</v>
      </c>
      <c r="I3" s="48">
        <v>0</v>
      </c>
      <c r="J3" s="47">
        <v>75000</v>
      </c>
      <c r="K3" s="47">
        <f t="shared" si="0"/>
        <v>2152.5</v>
      </c>
      <c r="L3" s="47">
        <v>6309.38</v>
      </c>
      <c r="M3" s="47">
        <f>H3*0.0304</f>
        <v>2280</v>
      </c>
      <c r="N3" s="47">
        <v>25</v>
      </c>
      <c r="O3" s="47">
        <f t="shared" si="1"/>
        <v>10766.880000000001</v>
      </c>
      <c r="P3" s="49">
        <f t="shared" si="2"/>
        <v>64233.119999999995</v>
      </c>
    </row>
    <row r="4" spans="1:16" ht="24" x14ac:dyDescent="0.2">
      <c r="A4" s="46">
        <v>3</v>
      </c>
      <c r="B4" s="32" t="s">
        <v>112</v>
      </c>
      <c r="C4" s="32" t="s">
        <v>53</v>
      </c>
      <c r="D4" s="32" t="s">
        <v>262</v>
      </c>
      <c r="E4" s="32" t="s">
        <v>59</v>
      </c>
      <c r="F4" s="33" t="s">
        <v>221</v>
      </c>
      <c r="G4" s="32" t="s">
        <v>323</v>
      </c>
      <c r="H4" s="47">
        <v>75000</v>
      </c>
      <c r="I4" s="48">
        <v>0</v>
      </c>
      <c r="J4" s="47">
        <v>75000</v>
      </c>
      <c r="K4" s="47">
        <f t="shared" si="0"/>
        <v>2152.5</v>
      </c>
      <c r="L4" s="47">
        <v>6309.38</v>
      </c>
      <c r="M4" s="47">
        <f>H4*0.0304</f>
        <v>2280</v>
      </c>
      <c r="N4" s="47">
        <v>25</v>
      </c>
      <c r="O4" s="47">
        <f t="shared" si="1"/>
        <v>10766.880000000001</v>
      </c>
      <c r="P4" s="49">
        <f t="shared" si="2"/>
        <v>64233.119999999995</v>
      </c>
    </row>
    <row r="5" spans="1:16" ht="24" x14ac:dyDescent="0.2">
      <c r="A5" s="46">
        <v>4</v>
      </c>
      <c r="B5" s="32" t="s">
        <v>177</v>
      </c>
      <c r="C5" s="32" t="s">
        <v>53</v>
      </c>
      <c r="D5" s="32" t="s">
        <v>197</v>
      </c>
      <c r="E5" s="32" t="s">
        <v>59</v>
      </c>
      <c r="F5" s="33" t="s">
        <v>222</v>
      </c>
      <c r="G5" s="32" t="s">
        <v>323</v>
      </c>
      <c r="H5" s="47">
        <v>165000</v>
      </c>
      <c r="I5" s="48">
        <v>0</v>
      </c>
      <c r="J5" s="47">
        <v>165000</v>
      </c>
      <c r="K5" s="47">
        <f t="shared" si="0"/>
        <v>4735.5</v>
      </c>
      <c r="L5" s="47">
        <v>27413.5</v>
      </c>
      <c r="M5" s="47">
        <v>4943.8</v>
      </c>
      <c r="N5" s="48">
        <v>25</v>
      </c>
      <c r="O5" s="47">
        <f t="shared" si="1"/>
        <v>37117.800000000003</v>
      </c>
      <c r="P5" s="49">
        <f t="shared" si="2"/>
        <v>127882.2</v>
      </c>
    </row>
    <row r="6" spans="1:16" ht="24" x14ac:dyDescent="0.2">
      <c r="A6" s="46">
        <v>5</v>
      </c>
      <c r="B6" s="32" t="s">
        <v>40</v>
      </c>
      <c r="C6" s="32" t="s">
        <v>53</v>
      </c>
      <c r="D6" s="32" t="s">
        <v>84</v>
      </c>
      <c r="E6" s="32" t="s">
        <v>48</v>
      </c>
      <c r="F6" s="33" t="s">
        <v>221</v>
      </c>
      <c r="G6" s="32" t="s">
        <v>323</v>
      </c>
      <c r="H6" s="47">
        <v>110000</v>
      </c>
      <c r="I6" s="48">
        <v>0</v>
      </c>
      <c r="J6" s="47">
        <v>110000</v>
      </c>
      <c r="K6" s="47">
        <f t="shared" si="0"/>
        <v>3157</v>
      </c>
      <c r="L6" s="47">
        <v>13782.56</v>
      </c>
      <c r="M6" s="47">
        <f>H6*0.0304</f>
        <v>3344</v>
      </c>
      <c r="N6" s="47">
        <v>2825.24</v>
      </c>
      <c r="O6" s="47">
        <f t="shared" si="1"/>
        <v>23108.799999999996</v>
      </c>
      <c r="P6" s="49">
        <f t="shared" si="2"/>
        <v>86891.200000000012</v>
      </c>
    </row>
    <row r="7" spans="1:16" ht="24" x14ac:dyDescent="0.2">
      <c r="A7" s="46">
        <v>6</v>
      </c>
      <c r="B7" s="32" t="s">
        <v>90</v>
      </c>
      <c r="C7" s="32" t="s">
        <v>53</v>
      </c>
      <c r="D7" s="32" t="s">
        <v>263</v>
      </c>
      <c r="E7" s="32" t="s">
        <v>49</v>
      </c>
      <c r="F7" s="33" t="s">
        <v>221</v>
      </c>
      <c r="G7" s="32" t="s">
        <v>323</v>
      </c>
      <c r="H7" s="47">
        <v>26000</v>
      </c>
      <c r="I7" s="48">
        <v>0</v>
      </c>
      <c r="J7" s="47">
        <v>26000</v>
      </c>
      <c r="K7" s="47">
        <f t="shared" si="0"/>
        <v>746.2</v>
      </c>
      <c r="L7" s="47">
        <v>0</v>
      </c>
      <c r="M7" s="47">
        <f>H7*0.0304</f>
        <v>790.4</v>
      </c>
      <c r="N7" s="47">
        <v>125</v>
      </c>
      <c r="O7" s="47">
        <f t="shared" si="1"/>
        <v>1661.6</v>
      </c>
      <c r="P7" s="49">
        <f t="shared" si="2"/>
        <v>24338.400000000001</v>
      </c>
    </row>
    <row r="8" spans="1:16" ht="24" x14ac:dyDescent="0.2">
      <c r="A8" s="46">
        <v>7</v>
      </c>
      <c r="B8" s="32" t="s">
        <v>144</v>
      </c>
      <c r="C8" s="32" t="s">
        <v>53</v>
      </c>
      <c r="D8" s="32" t="s">
        <v>17</v>
      </c>
      <c r="E8" s="32" t="s">
        <v>51</v>
      </c>
      <c r="F8" s="33" t="s">
        <v>221</v>
      </c>
      <c r="G8" s="32" t="s">
        <v>323</v>
      </c>
      <c r="H8" s="47">
        <v>16500</v>
      </c>
      <c r="I8" s="48">
        <v>0</v>
      </c>
      <c r="J8" s="47">
        <v>16500</v>
      </c>
      <c r="K8" s="47">
        <f t="shared" si="0"/>
        <v>473.55</v>
      </c>
      <c r="L8" s="48">
        <v>0</v>
      </c>
      <c r="M8" s="47">
        <f>H8*0.0304</f>
        <v>501.6</v>
      </c>
      <c r="N8" s="47">
        <v>1375.12</v>
      </c>
      <c r="O8" s="47">
        <f t="shared" si="1"/>
        <v>2350.27</v>
      </c>
      <c r="P8" s="49">
        <f t="shared" si="2"/>
        <v>14149.73</v>
      </c>
    </row>
    <row r="9" spans="1:16" ht="24" x14ac:dyDescent="0.2">
      <c r="A9" s="46">
        <v>8</v>
      </c>
      <c r="B9" s="32" t="s">
        <v>185</v>
      </c>
      <c r="C9" s="32" t="s">
        <v>53</v>
      </c>
      <c r="D9" s="32" t="s">
        <v>165</v>
      </c>
      <c r="E9" s="32" t="s">
        <v>51</v>
      </c>
      <c r="F9" s="33" t="s">
        <v>221</v>
      </c>
      <c r="G9" s="32" t="s">
        <v>323</v>
      </c>
      <c r="H9" s="47">
        <v>26000</v>
      </c>
      <c r="I9" s="48">
        <v>0</v>
      </c>
      <c r="J9" s="47">
        <v>20000</v>
      </c>
      <c r="K9" s="47">
        <f t="shared" si="0"/>
        <v>746.2</v>
      </c>
      <c r="L9" s="48">
        <v>0</v>
      </c>
      <c r="M9" s="47">
        <f>H9*0.0304</f>
        <v>790.4</v>
      </c>
      <c r="N9" s="47">
        <v>25</v>
      </c>
      <c r="O9" s="47">
        <f t="shared" si="1"/>
        <v>1561.6</v>
      </c>
      <c r="P9" s="49">
        <f t="shared" si="2"/>
        <v>18438.400000000001</v>
      </c>
    </row>
    <row r="10" spans="1:16" ht="24" x14ac:dyDescent="0.2">
      <c r="A10" s="46">
        <v>9</v>
      </c>
      <c r="B10" s="32" t="s">
        <v>105</v>
      </c>
      <c r="C10" s="32" t="s">
        <v>52</v>
      </c>
      <c r="D10" s="32" t="s">
        <v>106</v>
      </c>
      <c r="E10" s="32" t="s">
        <v>55</v>
      </c>
      <c r="F10" s="33" t="s">
        <v>221</v>
      </c>
      <c r="G10" s="32" t="s">
        <v>323</v>
      </c>
      <c r="H10" s="47">
        <v>185000</v>
      </c>
      <c r="I10" s="48">
        <v>0</v>
      </c>
      <c r="J10" s="47">
        <v>185000</v>
      </c>
      <c r="K10" s="47">
        <f t="shared" si="0"/>
        <v>5309.5</v>
      </c>
      <c r="L10" s="47">
        <v>32269.54</v>
      </c>
      <c r="M10" s="47">
        <v>4943.8</v>
      </c>
      <c r="N10" s="47">
        <v>25</v>
      </c>
      <c r="O10" s="47">
        <f t="shared" si="1"/>
        <v>42547.840000000004</v>
      </c>
      <c r="P10" s="49">
        <f t="shared" si="2"/>
        <v>142452.16</v>
      </c>
    </row>
    <row r="11" spans="1:16" x14ac:dyDescent="0.2">
      <c r="A11" s="46">
        <v>10</v>
      </c>
      <c r="B11" s="32" t="s">
        <v>114</v>
      </c>
      <c r="C11" s="32" t="s">
        <v>52</v>
      </c>
      <c r="D11" s="32" t="s">
        <v>262</v>
      </c>
      <c r="E11" s="32" t="s">
        <v>59</v>
      </c>
      <c r="F11" s="33" t="s">
        <v>221</v>
      </c>
      <c r="G11" s="32" t="s">
        <v>323</v>
      </c>
      <c r="H11" s="47">
        <v>75000</v>
      </c>
      <c r="I11" s="48">
        <v>0</v>
      </c>
      <c r="J11" s="47">
        <v>75000</v>
      </c>
      <c r="K11" s="47">
        <f t="shared" si="0"/>
        <v>2152.5</v>
      </c>
      <c r="L11" s="47">
        <v>6309.38</v>
      </c>
      <c r="M11" s="47">
        <f t="shared" ref="M11:M69" si="3">H11*0.0304</f>
        <v>2280</v>
      </c>
      <c r="N11" s="47">
        <v>125</v>
      </c>
      <c r="O11" s="47">
        <f t="shared" si="1"/>
        <v>10866.880000000001</v>
      </c>
      <c r="P11" s="49">
        <f t="shared" si="2"/>
        <v>64133.119999999995</v>
      </c>
    </row>
    <row r="12" spans="1:16" x14ac:dyDescent="0.2">
      <c r="A12" s="46">
        <v>11</v>
      </c>
      <c r="B12" s="32" t="s">
        <v>135</v>
      </c>
      <c r="C12" s="32" t="s">
        <v>52</v>
      </c>
      <c r="D12" s="32" t="s">
        <v>16</v>
      </c>
      <c r="E12" s="32" t="s">
        <v>59</v>
      </c>
      <c r="F12" s="33" t="s">
        <v>221</v>
      </c>
      <c r="G12" s="32" t="s">
        <v>323</v>
      </c>
      <c r="H12" s="47">
        <v>45000</v>
      </c>
      <c r="I12" s="48">
        <v>0</v>
      </c>
      <c r="J12" s="47">
        <v>45000</v>
      </c>
      <c r="K12" s="47">
        <f t="shared" si="0"/>
        <v>1291.5</v>
      </c>
      <c r="L12" s="47">
        <v>1148.33</v>
      </c>
      <c r="M12" s="47">
        <f t="shared" si="3"/>
        <v>1368</v>
      </c>
      <c r="N12" s="47">
        <v>2275</v>
      </c>
      <c r="O12" s="47">
        <f t="shared" si="1"/>
        <v>6082.83</v>
      </c>
      <c r="P12" s="49">
        <f t="shared" si="2"/>
        <v>38917.17</v>
      </c>
    </row>
    <row r="13" spans="1:16" x14ac:dyDescent="0.2">
      <c r="A13" s="46">
        <v>12</v>
      </c>
      <c r="B13" s="32" t="s">
        <v>14</v>
      </c>
      <c r="C13" s="32" t="s">
        <v>52</v>
      </c>
      <c r="D13" s="32" t="s">
        <v>10</v>
      </c>
      <c r="E13" s="32" t="s">
        <v>51</v>
      </c>
      <c r="F13" s="33" t="s">
        <v>222</v>
      </c>
      <c r="G13" s="32" t="s">
        <v>323</v>
      </c>
      <c r="H13" s="47">
        <v>30000</v>
      </c>
      <c r="I13" s="48">
        <v>0</v>
      </c>
      <c r="J13" s="47">
        <v>30000</v>
      </c>
      <c r="K13" s="47">
        <f t="shared" si="0"/>
        <v>861</v>
      </c>
      <c r="L13" s="48">
        <v>0</v>
      </c>
      <c r="M13" s="47">
        <f t="shared" si="3"/>
        <v>912</v>
      </c>
      <c r="N13" s="47">
        <v>25</v>
      </c>
      <c r="O13" s="47">
        <f t="shared" si="1"/>
        <v>1798</v>
      </c>
      <c r="P13" s="49">
        <f t="shared" si="2"/>
        <v>28202</v>
      </c>
    </row>
    <row r="14" spans="1:16" ht="24" x14ac:dyDescent="0.2">
      <c r="A14" s="46">
        <v>13</v>
      </c>
      <c r="B14" s="32" t="s">
        <v>26</v>
      </c>
      <c r="C14" s="32" t="s">
        <v>174</v>
      </c>
      <c r="D14" s="32" t="s">
        <v>27</v>
      </c>
      <c r="E14" s="32" t="s">
        <v>49</v>
      </c>
      <c r="F14" s="33" t="s">
        <v>221</v>
      </c>
      <c r="G14" s="32" t="s">
        <v>323</v>
      </c>
      <c r="H14" s="47">
        <v>70000</v>
      </c>
      <c r="I14" s="48">
        <v>0</v>
      </c>
      <c r="J14" s="47">
        <v>70000</v>
      </c>
      <c r="K14" s="47">
        <f t="shared" si="0"/>
        <v>2009</v>
      </c>
      <c r="L14" s="47">
        <v>0</v>
      </c>
      <c r="M14" s="47">
        <f t="shared" si="3"/>
        <v>2128</v>
      </c>
      <c r="N14" s="48">
        <v>125</v>
      </c>
      <c r="O14" s="47">
        <f t="shared" si="1"/>
        <v>4262</v>
      </c>
      <c r="P14" s="49">
        <f t="shared" si="2"/>
        <v>65738</v>
      </c>
    </row>
    <row r="15" spans="1:16" ht="24" x14ac:dyDescent="0.2">
      <c r="A15" s="46">
        <v>14</v>
      </c>
      <c r="B15" s="32" t="s">
        <v>24</v>
      </c>
      <c r="C15" s="32" t="s">
        <v>174</v>
      </c>
      <c r="D15" s="32" t="s">
        <v>13</v>
      </c>
      <c r="E15" s="32" t="s">
        <v>49</v>
      </c>
      <c r="F15" s="33" t="s">
        <v>221</v>
      </c>
      <c r="G15" s="32" t="s">
        <v>323</v>
      </c>
      <c r="H15" s="47">
        <v>35000</v>
      </c>
      <c r="I15" s="48">
        <v>0</v>
      </c>
      <c r="J15" s="47">
        <v>35000</v>
      </c>
      <c r="K15" s="47">
        <f t="shared" si="0"/>
        <v>1004.5</v>
      </c>
      <c r="L15" s="47">
        <v>0</v>
      </c>
      <c r="M15" s="47">
        <f t="shared" si="3"/>
        <v>1064</v>
      </c>
      <c r="N15" s="47">
        <v>2175</v>
      </c>
      <c r="O15" s="47">
        <f t="shared" si="1"/>
        <v>4243.5</v>
      </c>
      <c r="P15" s="49">
        <f t="shared" si="2"/>
        <v>30756.5</v>
      </c>
    </row>
    <row r="16" spans="1:16" x14ac:dyDescent="0.2">
      <c r="A16" s="46">
        <v>15</v>
      </c>
      <c r="B16" s="32" t="s">
        <v>99</v>
      </c>
      <c r="C16" s="32" t="s">
        <v>199</v>
      </c>
      <c r="D16" s="32" t="s">
        <v>212</v>
      </c>
      <c r="E16" s="32" t="s">
        <v>324</v>
      </c>
      <c r="F16" s="33" t="s">
        <v>222</v>
      </c>
      <c r="G16" s="32" t="s">
        <v>323</v>
      </c>
      <c r="H16" s="47">
        <v>65000</v>
      </c>
      <c r="I16" s="48">
        <v>0</v>
      </c>
      <c r="J16" s="47">
        <v>65000</v>
      </c>
      <c r="K16" s="47">
        <f t="shared" si="0"/>
        <v>1865.5</v>
      </c>
      <c r="L16" s="47">
        <v>4427.58</v>
      </c>
      <c r="M16" s="47">
        <f t="shared" si="3"/>
        <v>1976</v>
      </c>
      <c r="N16" s="47">
        <v>25</v>
      </c>
      <c r="O16" s="47">
        <f t="shared" si="1"/>
        <v>8294.08</v>
      </c>
      <c r="P16" s="49">
        <f t="shared" si="2"/>
        <v>56705.919999999998</v>
      </c>
    </row>
    <row r="17" spans="1:16" ht="24" x14ac:dyDescent="0.2">
      <c r="A17" s="46">
        <v>16</v>
      </c>
      <c r="B17" s="32" t="s">
        <v>68</v>
      </c>
      <c r="C17" s="32" t="s">
        <v>176</v>
      </c>
      <c r="D17" s="32" t="s">
        <v>8</v>
      </c>
      <c r="E17" s="32" t="s">
        <v>48</v>
      </c>
      <c r="F17" s="33" t="s">
        <v>221</v>
      </c>
      <c r="G17" s="32" t="s">
        <v>323</v>
      </c>
      <c r="H17" s="47">
        <v>80000</v>
      </c>
      <c r="I17" s="48">
        <v>0</v>
      </c>
      <c r="J17" s="47">
        <v>80000</v>
      </c>
      <c r="K17" s="47">
        <f t="shared" si="0"/>
        <v>2296</v>
      </c>
      <c r="L17" s="47">
        <v>7400.87</v>
      </c>
      <c r="M17" s="47">
        <f t="shared" si="3"/>
        <v>2432</v>
      </c>
      <c r="N17" s="47">
        <v>25</v>
      </c>
      <c r="O17" s="47">
        <f t="shared" si="1"/>
        <v>12153.869999999999</v>
      </c>
      <c r="P17" s="49">
        <f t="shared" si="2"/>
        <v>67846.13</v>
      </c>
    </row>
    <row r="18" spans="1:16" ht="24" x14ac:dyDescent="0.2">
      <c r="A18" s="46">
        <v>17</v>
      </c>
      <c r="B18" s="32" t="s">
        <v>9</v>
      </c>
      <c r="C18" s="32" t="s">
        <v>176</v>
      </c>
      <c r="D18" s="32" t="s">
        <v>8</v>
      </c>
      <c r="E18" s="32" t="s">
        <v>48</v>
      </c>
      <c r="F18" s="33" t="s">
        <v>221</v>
      </c>
      <c r="G18" s="32" t="s">
        <v>323</v>
      </c>
      <c r="H18" s="47">
        <v>45000</v>
      </c>
      <c r="I18" s="48">
        <v>0</v>
      </c>
      <c r="J18" s="47">
        <v>45000</v>
      </c>
      <c r="K18" s="47">
        <f t="shared" si="0"/>
        <v>1291.5</v>
      </c>
      <c r="L18" s="47">
        <v>743.29</v>
      </c>
      <c r="M18" s="47">
        <f t="shared" si="3"/>
        <v>1368</v>
      </c>
      <c r="N18" s="47">
        <v>2825.24</v>
      </c>
      <c r="O18" s="47">
        <f t="shared" si="1"/>
        <v>6228.03</v>
      </c>
      <c r="P18" s="49">
        <f t="shared" si="2"/>
        <v>38771.97</v>
      </c>
    </row>
    <row r="19" spans="1:16" ht="24" x14ac:dyDescent="0.2">
      <c r="A19" s="46">
        <v>18</v>
      </c>
      <c r="B19" s="32" t="s">
        <v>54</v>
      </c>
      <c r="C19" s="32" t="s">
        <v>176</v>
      </c>
      <c r="D19" s="32" t="s">
        <v>8</v>
      </c>
      <c r="E19" s="32" t="s">
        <v>49</v>
      </c>
      <c r="F19" s="33" t="s">
        <v>221</v>
      </c>
      <c r="G19" s="32" t="s">
        <v>323</v>
      </c>
      <c r="H19" s="47">
        <v>45000</v>
      </c>
      <c r="I19" s="48">
        <v>0</v>
      </c>
      <c r="J19" s="47">
        <v>45000</v>
      </c>
      <c r="K19" s="47">
        <f t="shared" si="0"/>
        <v>1291.5</v>
      </c>
      <c r="L19" s="47">
        <v>945.81</v>
      </c>
      <c r="M19" s="47">
        <f t="shared" si="3"/>
        <v>1368</v>
      </c>
      <c r="N19" s="47">
        <v>1475.12</v>
      </c>
      <c r="O19" s="47">
        <f t="shared" si="1"/>
        <v>5080.43</v>
      </c>
      <c r="P19" s="49">
        <f t="shared" si="2"/>
        <v>39919.57</v>
      </c>
    </row>
    <row r="20" spans="1:16" x14ac:dyDescent="0.2">
      <c r="A20" s="46">
        <v>19</v>
      </c>
      <c r="B20" s="32" t="s">
        <v>116</v>
      </c>
      <c r="C20" s="32" t="s">
        <v>176</v>
      </c>
      <c r="D20" s="32" t="s">
        <v>98</v>
      </c>
      <c r="E20" s="32" t="s">
        <v>49</v>
      </c>
      <c r="F20" s="33" t="s">
        <v>222</v>
      </c>
      <c r="G20" s="32" t="s">
        <v>323</v>
      </c>
      <c r="H20" s="47">
        <v>35000</v>
      </c>
      <c r="I20" s="48">
        <v>0</v>
      </c>
      <c r="J20" s="47">
        <v>35000</v>
      </c>
      <c r="K20" s="47">
        <f t="shared" si="0"/>
        <v>1004.5</v>
      </c>
      <c r="L20" s="47">
        <v>0</v>
      </c>
      <c r="M20" s="47">
        <f t="shared" si="3"/>
        <v>1064</v>
      </c>
      <c r="N20" s="47">
        <v>25</v>
      </c>
      <c r="O20" s="47">
        <f t="shared" si="1"/>
        <v>2093.5</v>
      </c>
      <c r="P20" s="49">
        <f t="shared" si="2"/>
        <v>32906.5</v>
      </c>
    </row>
    <row r="21" spans="1:16" ht="24" x14ac:dyDescent="0.2">
      <c r="A21" s="46">
        <v>20</v>
      </c>
      <c r="B21" s="32" t="s">
        <v>233</v>
      </c>
      <c r="C21" s="32" t="s">
        <v>176</v>
      </c>
      <c r="D21" s="32" t="s">
        <v>234</v>
      </c>
      <c r="E21" s="32" t="s">
        <v>49</v>
      </c>
      <c r="F21" s="33" t="s">
        <v>221</v>
      </c>
      <c r="G21" s="32" t="s">
        <v>323</v>
      </c>
      <c r="H21" s="47">
        <v>35000</v>
      </c>
      <c r="I21" s="48">
        <v>0</v>
      </c>
      <c r="J21" s="47">
        <v>35000</v>
      </c>
      <c r="K21" s="47">
        <f t="shared" si="0"/>
        <v>1004.5</v>
      </c>
      <c r="L21" s="47">
        <v>0</v>
      </c>
      <c r="M21" s="47">
        <f t="shared" si="3"/>
        <v>1064</v>
      </c>
      <c r="N21" s="47">
        <v>25</v>
      </c>
      <c r="O21" s="47">
        <f t="shared" si="1"/>
        <v>2093.5</v>
      </c>
      <c r="P21" s="49">
        <f t="shared" si="2"/>
        <v>32906.5</v>
      </c>
    </row>
    <row r="22" spans="1:16" ht="24" x14ac:dyDescent="0.2">
      <c r="A22" s="46">
        <v>21</v>
      </c>
      <c r="B22" s="32" t="s">
        <v>20</v>
      </c>
      <c r="C22" s="32" t="s">
        <v>175</v>
      </c>
      <c r="D22" s="32" t="s">
        <v>67</v>
      </c>
      <c r="E22" s="32" t="s">
        <v>48</v>
      </c>
      <c r="F22" s="33" t="s">
        <v>221</v>
      </c>
      <c r="G22" s="32" t="s">
        <v>323</v>
      </c>
      <c r="H22" s="47">
        <v>60000</v>
      </c>
      <c r="I22" s="48">
        <v>0</v>
      </c>
      <c r="J22" s="47">
        <v>60000</v>
      </c>
      <c r="K22" s="47">
        <f t="shared" si="0"/>
        <v>1722</v>
      </c>
      <c r="L22" s="47">
        <v>3486.68</v>
      </c>
      <c r="M22" s="47">
        <f t="shared" si="3"/>
        <v>1824</v>
      </c>
      <c r="N22" s="47">
        <v>2279</v>
      </c>
      <c r="O22" s="47">
        <f t="shared" si="1"/>
        <v>9311.68</v>
      </c>
      <c r="P22" s="49">
        <f t="shared" si="2"/>
        <v>50688.32</v>
      </c>
    </row>
    <row r="23" spans="1:16" x14ac:dyDescent="0.2">
      <c r="A23" s="46">
        <v>22</v>
      </c>
      <c r="B23" s="32" t="s">
        <v>69</v>
      </c>
      <c r="C23" s="32" t="s">
        <v>175</v>
      </c>
      <c r="D23" s="32" t="s">
        <v>70</v>
      </c>
      <c r="E23" s="32" t="s">
        <v>49</v>
      </c>
      <c r="F23" s="33" t="s">
        <v>222</v>
      </c>
      <c r="G23" s="32" t="s">
        <v>323</v>
      </c>
      <c r="H23" s="47">
        <v>55000</v>
      </c>
      <c r="I23" s="48">
        <v>0</v>
      </c>
      <c r="J23" s="47">
        <v>55000</v>
      </c>
      <c r="K23" s="47">
        <f t="shared" si="0"/>
        <v>1578.5</v>
      </c>
      <c r="L23" s="47">
        <v>2559.6799999999998</v>
      </c>
      <c r="M23" s="47">
        <f t="shared" si="3"/>
        <v>1672</v>
      </c>
      <c r="N23" s="47">
        <v>125</v>
      </c>
      <c r="O23" s="47">
        <f t="shared" si="1"/>
        <v>5935.18</v>
      </c>
      <c r="P23" s="49">
        <f t="shared" si="2"/>
        <v>49064.82</v>
      </c>
    </row>
    <row r="24" spans="1:16" ht="24" x14ac:dyDescent="0.2">
      <c r="A24" s="46">
        <v>23</v>
      </c>
      <c r="B24" s="32" t="s">
        <v>86</v>
      </c>
      <c r="C24" s="32" t="s">
        <v>175</v>
      </c>
      <c r="D24" s="32" t="s">
        <v>89</v>
      </c>
      <c r="E24" s="32" t="s">
        <v>48</v>
      </c>
      <c r="F24" s="33" t="s">
        <v>222</v>
      </c>
      <c r="G24" s="32" t="s">
        <v>323</v>
      </c>
      <c r="H24" s="47">
        <v>45000</v>
      </c>
      <c r="I24" s="48">
        <v>0</v>
      </c>
      <c r="J24" s="47">
        <v>45000</v>
      </c>
      <c r="K24" s="47">
        <f t="shared" si="0"/>
        <v>1291.5</v>
      </c>
      <c r="L24" s="47">
        <v>1148.33</v>
      </c>
      <c r="M24" s="47">
        <f t="shared" si="3"/>
        <v>1368</v>
      </c>
      <c r="N24" s="47">
        <v>125</v>
      </c>
      <c r="O24" s="47">
        <f t="shared" si="1"/>
        <v>3932.83</v>
      </c>
      <c r="P24" s="49">
        <f t="shared" si="2"/>
        <v>41067.17</v>
      </c>
    </row>
    <row r="25" spans="1:16" x14ac:dyDescent="0.2">
      <c r="A25" s="46">
        <v>24</v>
      </c>
      <c r="B25" s="32" t="s">
        <v>94</v>
      </c>
      <c r="C25" s="32" t="s">
        <v>175</v>
      </c>
      <c r="D25" s="32" t="s">
        <v>95</v>
      </c>
      <c r="E25" s="32" t="s">
        <v>49</v>
      </c>
      <c r="F25" s="33" t="s">
        <v>222</v>
      </c>
      <c r="G25" s="32" t="s">
        <v>323</v>
      </c>
      <c r="H25" s="47">
        <v>36000</v>
      </c>
      <c r="I25" s="48">
        <v>0</v>
      </c>
      <c r="J25" s="47">
        <v>36000</v>
      </c>
      <c r="K25" s="47">
        <f t="shared" si="0"/>
        <v>1033.2</v>
      </c>
      <c r="L25" s="48">
        <v>0</v>
      </c>
      <c r="M25" s="47">
        <f t="shared" si="3"/>
        <v>1094.4000000000001</v>
      </c>
      <c r="N25" s="47">
        <v>125</v>
      </c>
      <c r="O25" s="47">
        <f t="shared" si="1"/>
        <v>2252.6000000000004</v>
      </c>
      <c r="P25" s="49">
        <f t="shared" si="2"/>
        <v>33747.4</v>
      </c>
    </row>
    <row r="26" spans="1:16" ht="24" x14ac:dyDescent="0.2">
      <c r="A26" s="46">
        <v>25</v>
      </c>
      <c r="B26" s="32" t="s">
        <v>101</v>
      </c>
      <c r="C26" s="32" t="s">
        <v>175</v>
      </c>
      <c r="D26" s="32" t="s">
        <v>13</v>
      </c>
      <c r="E26" s="32" t="s">
        <v>49</v>
      </c>
      <c r="F26" s="33" t="s">
        <v>222</v>
      </c>
      <c r="G26" s="32" t="s">
        <v>323</v>
      </c>
      <c r="H26" s="47">
        <v>35000</v>
      </c>
      <c r="I26" s="48">
        <v>0</v>
      </c>
      <c r="J26" s="47">
        <v>35000</v>
      </c>
      <c r="K26" s="47">
        <f t="shared" si="0"/>
        <v>1004.5</v>
      </c>
      <c r="L26" s="47">
        <v>0</v>
      </c>
      <c r="M26" s="47">
        <f t="shared" si="3"/>
        <v>1064</v>
      </c>
      <c r="N26" s="47">
        <v>25</v>
      </c>
      <c r="O26" s="47">
        <f t="shared" si="1"/>
        <v>2093.5</v>
      </c>
      <c r="P26" s="49">
        <f t="shared" si="2"/>
        <v>32906.5</v>
      </c>
    </row>
    <row r="27" spans="1:16" x14ac:dyDescent="0.2">
      <c r="A27" s="46">
        <v>26</v>
      </c>
      <c r="B27" s="32" t="s">
        <v>260</v>
      </c>
      <c r="C27" s="32" t="s">
        <v>175</v>
      </c>
      <c r="D27" s="32" t="s">
        <v>261</v>
      </c>
      <c r="E27" s="32" t="s">
        <v>49</v>
      </c>
      <c r="F27" s="33" t="s">
        <v>221</v>
      </c>
      <c r="G27" s="32" t="s">
        <v>323</v>
      </c>
      <c r="H27" s="47">
        <v>45000</v>
      </c>
      <c r="I27" s="48">
        <v>0</v>
      </c>
      <c r="J27" s="47">
        <v>45000</v>
      </c>
      <c r="K27" s="47">
        <f t="shared" si="0"/>
        <v>1291.5</v>
      </c>
      <c r="L27" s="47">
        <v>1148.33</v>
      </c>
      <c r="M27" s="47">
        <f t="shared" si="3"/>
        <v>1368</v>
      </c>
      <c r="N27" s="47">
        <v>25</v>
      </c>
      <c r="O27" s="47">
        <f t="shared" si="1"/>
        <v>3832.83</v>
      </c>
      <c r="P27" s="49">
        <f t="shared" si="2"/>
        <v>41167.17</v>
      </c>
    </row>
    <row r="28" spans="1:16" ht="24" x14ac:dyDescent="0.2">
      <c r="A28" s="46">
        <v>27</v>
      </c>
      <c r="B28" s="32" t="s">
        <v>169</v>
      </c>
      <c r="C28" s="32" t="s">
        <v>224</v>
      </c>
      <c r="D28" s="32" t="s">
        <v>32</v>
      </c>
      <c r="E28" s="32" t="s">
        <v>59</v>
      </c>
      <c r="F28" s="33" t="s">
        <v>222</v>
      </c>
      <c r="G28" s="32" t="s">
        <v>323</v>
      </c>
      <c r="H28" s="47">
        <v>100000</v>
      </c>
      <c r="I28" s="48">
        <v>0</v>
      </c>
      <c r="J28" s="47">
        <v>100000</v>
      </c>
      <c r="K28" s="47">
        <f t="shared" si="0"/>
        <v>2870</v>
      </c>
      <c r="L28" s="47">
        <v>12105.37</v>
      </c>
      <c r="M28" s="47">
        <f t="shared" si="3"/>
        <v>3040</v>
      </c>
      <c r="N28" s="47">
        <v>25</v>
      </c>
      <c r="O28" s="47">
        <f t="shared" si="1"/>
        <v>18040.370000000003</v>
      </c>
      <c r="P28" s="49">
        <f t="shared" si="2"/>
        <v>81959.63</v>
      </c>
    </row>
    <row r="29" spans="1:16" ht="24" x14ac:dyDescent="0.2">
      <c r="A29" s="46">
        <v>28</v>
      </c>
      <c r="B29" s="32" t="s">
        <v>168</v>
      </c>
      <c r="C29" s="32" t="s">
        <v>224</v>
      </c>
      <c r="D29" s="32" t="s">
        <v>32</v>
      </c>
      <c r="E29" s="32" t="s">
        <v>59</v>
      </c>
      <c r="F29" s="33" t="s">
        <v>222</v>
      </c>
      <c r="G29" s="32" t="s">
        <v>323</v>
      </c>
      <c r="H29" s="47">
        <v>100000</v>
      </c>
      <c r="I29" s="48">
        <v>0</v>
      </c>
      <c r="J29" s="47">
        <v>100000</v>
      </c>
      <c r="K29" s="47">
        <f t="shared" si="0"/>
        <v>2870</v>
      </c>
      <c r="L29" s="47">
        <v>12105.37</v>
      </c>
      <c r="M29" s="47">
        <f t="shared" si="3"/>
        <v>3040</v>
      </c>
      <c r="N29" s="47">
        <v>25</v>
      </c>
      <c r="O29" s="47">
        <f t="shared" si="1"/>
        <v>18040.370000000003</v>
      </c>
      <c r="P29" s="49">
        <f t="shared" si="2"/>
        <v>81959.63</v>
      </c>
    </row>
    <row r="30" spans="1:16" ht="24" x14ac:dyDescent="0.2">
      <c r="A30" s="46">
        <v>29</v>
      </c>
      <c r="B30" s="32" t="s">
        <v>167</v>
      </c>
      <c r="C30" s="32" t="s">
        <v>224</v>
      </c>
      <c r="D30" s="32" t="s">
        <v>96</v>
      </c>
      <c r="E30" s="32" t="s">
        <v>59</v>
      </c>
      <c r="F30" s="33" t="s">
        <v>221</v>
      </c>
      <c r="G30" s="32" t="s">
        <v>323</v>
      </c>
      <c r="H30" s="47">
        <v>40000</v>
      </c>
      <c r="I30" s="48">
        <v>0</v>
      </c>
      <c r="J30" s="47">
        <v>40000</v>
      </c>
      <c r="K30" s="47">
        <f t="shared" si="0"/>
        <v>1148</v>
      </c>
      <c r="L30" s="47">
        <v>442.65</v>
      </c>
      <c r="M30" s="47">
        <f t="shared" si="3"/>
        <v>1216</v>
      </c>
      <c r="N30" s="47">
        <v>125</v>
      </c>
      <c r="O30" s="47">
        <f t="shared" si="1"/>
        <v>2931.65</v>
      </c>
      <c r="P30" s="49">
        <f t="shared" si="2"/>
        <v>37068.35</v>
      </c>
    </row>
    <row r="31" spans="1:16" ht="24" x14ac:dyDescent="0.2">
      <c r="A31" s="46">
        <v>30</v>
      </c>
      <c r="B31" s="32" t="s">
        <v>166</v>
      </c>
      <c r="C31" s="32" t="s">
        <v>224</v>
      </c>
      <c r="D31" s="32" t="s">
        <v>32</v>
      </c>
      <c r="E31" s="32" t="s">
        <v>59</v>
      </c>
      <c r="F31" s="33" t="s">
        <v>222</v>
      </c>
      <c r="G31" s="32" t="s">
        <v>323</v>
      </c>
      <c r="H31" s="47">
        <v>100000</v>
      </c>
      <c r="I31" s="48">
        <v>0</v>
      </c>
      <c r="J31" s="47">
        <v>100000</v>
      </c>
      <c r="K31" s="47">
        <f t="shared" si="0"/>
        <v>2870</v>
      </c>
      <c r="L31" s="47">
        <v>12105.37</v>
      </c>
      <c r="M31" s="47">
        <f t="shared" si="3"/>
        <v>3040</v>
      </c>
      <c r="N31" s="47">
        <v>25</v>
      </c>
      <c r="O31" s="47">
        <f t="shared" si="1"/>
        <v>18040.370000000003</v>
      </c>
      <c r="P31" s="49">
        <f t="shared" si="2"/>
        <v>81959.63</v>
      </c>
    </row>
    <row r="32" spans="1:16" ht="24" x14ac:dyDescent="0.2">
      <c r="A32" s="46">
        <v>31</v>
      </c>
      <c r="B32" s="32" t="s">
        <v>235</v>
      </c>
      <c r="C32" s="32" t="s">
        <v>224</v>
      </c>
      <c r="D32" s="32" t="s">
        <v>236</v>
      </c>
      <c r="E32" s="32" t="s">
        <v>49</v>
      </c>
      <c r="F32" s="33" t="s">
        <v>221</v>
      </c>
      <c r="G32" s="32" t="s">
        <v>323</v>
      </c>
      <c r="H32" s="47">
        <v>35000</v>
      </c>
      <c r="I32" s="48">
        <v>0</v>
      </c>
      <c r="J32" s="47">
        <v>35000</v>
      </c>
      <c r="K32" s="47">
        <f t="shared" si="0"/>
        <v>1004.5</v>
      </c>
      <c r="L32" s="47">
        <v>0</v>
      </c>
      <c r="M32" s="47">
        <f t="shared" si="3"/>
        <v>1064</v>
      </c>
      <c r="N32" s="47">
        <v>25</v>
      </c>
      <c r="O32" s="47">
        <f t="shared" si="1"/>
        <v>2093.5</v>
      </c>
      <c r="P32" s="49">
        <f t="shared" si="2"/>
        <v>32906.5</v>
      </c>
    </row>
    <row r="33" spans="1:16" ht="24" x14ac:dyDescent="0.2">
      <c r="A33" s="46">
        <v>32</v>
      </c>
      <c r="B33" s="32" t="s">
        <v>12</v>
      </c>
      <c r="C33" s="32" t="s">
        <v>163</v>
      </c>
      <c r="D33" s="32" t="s">
        <v>237</v>
      </c>
      <c r="E33" s="32" t="s">
        <v>48</v>
      </c>
      <c r="F33" s="33" t="s">
        <v>221</v>
      </c>
      <c r="G33" s="32" t="s">
        <v>323</v>
      </c>
      <c r="H33" s="47">
        <v>80000</v>
      </c>
      <c r="I33" s="48">
        <v>0</v>
      </c>
      <c r="J33" s="47">
        <v>80000</v>
      </c>
      <c r="K33" s="47">
        <f t="shared" si="0"/>
        <v>2296</v>
      </c>
      <c r="L33" s="47">
        <v>7063.34</v>
      </c>
      <c r="M33" s="47">
        <f t="shared" si="3"/>
        <v>2432</v>
      </c>
      <c r="N33" s="47">
        <v>1475.12</v>
      </c>
      <c r="O33" s="47">
        <f t="shared" si="1"/>
        <v>13266.46</v>
      </c>
      <c r="P33" s="49">
        <f t="shared" si="2"/>
        <v>66733.540000000008</v>
      </c>
    </row>
    <row r="34" spans="1:16" x14ac:dyDescent="0.2">
      <c r="A34" s="46">
        <v>33</v>
      </c>
      <c r="B34" s="32" t="s">
        <v>71</v>
      </c>
      <c r="C34" s="32" t="s">
        <v>162</v>
      </c>
      <c r="D34" s="32" t="s">
        <v>207</v>
      </c>
      <c r="E34" s="32" t="s">
        <v>49</v>
      </c>
      <c r="F34" s="33" t="s">
        <v>222</v>
      </c>
      <c r="G34" s="32" t="s">
        <v>323</v>
      </c>
      <c r="H34" s="47">
        <v>36000</v>
      </c>
      <c r="I34" s="48">
        <v>0</v>
      </c>
      <c r="J34" s="47">
        <v>36000</v>
      </c>
      <c r="K34" s="47">
        <f t="shared" si="0"/>
        <v>1033.2</v>
      </c>
      <c r="L34" s="47">
        <v>0</v>
      </c>
      <c r="M34" s="47">
        <f t="shared" si="3"/>
        <v>1094.4000000000001</v>
      </c>
      <c r="N34" s="48">
        <v>25</v>
      </c>
      <c r="O34" s="47">
        <f t="shared" si="1"/>
        <v>2152.6000000000004</v>
      </c>
      <c r="P34" s="49">
        <f>H34-O34</f>
        <v>33847.4</v>
      </c>
    </row>
    <row r="35" spans="1:16" ht="24" x14ac:dyDescent="0.2">
      <c r="A35" s="46">
        <v>34</v>
      </c>
      <c r="B35" s="32" t="s">
        <v>85</v>
      </c>
      <c r="C35" s="32" t="s">
        <v>162</v>
      </c>
      <c r="D35" s="32" t="s">
        <v>253</v>
      </c>
      <c r="E35" s="32" t="s">
        <v>49</v>
      </c>
      <c r="F35" s="33" t="s">
        <v>221</v>
      </c>
      <c r="G35" s="32" t="s">
        <v>323</v>
      </c>
      <c r="H35" s="47">
        <v>35000</v>
      </c>
      <c r="I35" s="48">
        <v>0</v>
      </c>
      <c r="J35" s="47">
        <v>35000</v>
      </c>
      <c r="K35" s="47">
        <f t="shared" si="0"/>
        <v>1004.5</v>
      </c>
      <c r="L35" s="48">
        <v>0</v>
      </c>
      <c r="M35" s="47">
        <f t="shared" si="3"/>
        <v>1064</v>
      </c>
      <c r="N35" s="48">
        <v>25</v>
      </c>
      <c r="O35" s="47">
        <f t="shared" si="1"/>
        <v>2093.5</v>
      </c>
      <c r="P35" s="49">
        <f>H35-O35</f>
        <v>32906.5</v>
      </c>
    </row>
    <row r="36" spans="1:16" x14ac:dyDescent="0.2">
      <c r="A36" s="46">
        <v>35</v>
      </c>
      <c r="B36" s="32" t="s">
        <v>146</v>
      </c>
      <c r="C36" s="32" t="s">
        <v>162</v>
      </c>
      <c r="D36" s="32" t="s">
        <v>13</v>
      </c>
      <c r="E36" s="32" t="s">
        <v>49</v>
      </c>
      <c r="F36" s="33" t="s">
        <v>222</v>
      </c>
      <c r="G36" s="32" t="s">
        <v>323</v>
      </c>
      <c r="H36" s="47">
        <v>35000</v>
      </c>
      <c r="I36" s="48">
        <v>0</v>
      </c>
      <c r="J36" s="47">
        <v>35000</v>
      </c>
      <c r="K36" s="47">
        <f t="shared" si="0"/>
        <v>1004.5</v>
      </c>
      <c r="L36" s="48">
        <v>0</v>
      </c>
      <c r="M36" s="47">
        <f t="shared" si="3"/>
        <v>1064</v>
      </c>
      <c r="N36" s="47">
        <v>2974.04</v>
      </c>
      <c r="O36" s="47">
        <f t="shared" si="1"/>
        <v>5042.54</v>
      </c>
      <c r="P36" s="49">
        <f t="shared" ref="P36:P95" si="4">J36-O36</f>
        <v>29957.46</v>
      </c>
    </row>
    <row r="37" spans="1:16" x14ac:dyDescent="0.2">
      <c r="A37" s="46">
        <v>36</v>
      </c>
      <c r="B37" s="32" t="s">
        <v>57</v>
      </c>
      <c r="C37" s="32" t="s">
        <v>162</v>
      </c>
      <c r="D37" s="32" t="s">
        <v>13</v>
      </c>
      <c r="E37" s="32" t="s">
        <v>48</v>
      </c>
      <c r="F37" s="33" t="s">
        <v>221</v>
      </c>
      <c r="G37" s="32" t="s">
        <v>323</v>
      </c>
      <c r="H37" s="47">
        <v>35000</v>
      </c>
      <c r="I37" s="48">
        <v>0</v>
      </c>
      <c r="J37" s="47">
        <v>35000</v>
      </c>
      <c r="K37" s="47">
        <f t="shared" si="0"/>
        <v>1004.5</v>
      </c>
      <c r="L37" s="47">
        <v>0</v>
      </c>
      <c r="M37" s="47">
        <f t="shared" si="3"/>
        <v>1064</v>
      </c>
      <c r="N37" s="47">
        <v>125</v>
      </c>
      <c r="O37" s="47">
        <f t="shared" si="1"/>
        <v>2193.5</v>
      </c>
      <c r="P37" s="49">
        <f t="shared" si="4"/>
        <v>32806.5</v>
      </c>
    </row>
    <row r="38" spans="1:16" x14ac:dyDescent="0.2">
      <c r="A38" s="46">
        <v>37</v>
      </c>
      <c r="B38" s="32" t="s">
        <v>170</v>
      </c>
      <c r="C38" s="32" t="s">
        <v>162</v>
      </c>
      <c r="D38" s="32" t="s">
        <v>13</v>
      </c>
      <c r="E38" s="32" t="s">
        <v>49</v>
      </c>
      <c r="F38" s="33" t="s">
        <v>221</v>
      </c>
      <c r="G38" s="32" t="s">
        <v>323</v>
      </c>
      <c r="H38" s="47">
        <v>35000</v>
      </c>
      <c r="I38" s="48">
        <v>0</v>
      </c>
      <c r="J38" s="47">
        <v>35000</v>
      </c>
      <c r="K38" s="47">
        <f t="shared" si="0"/>
        <v>1004.5</v>
      </c>
      <c r="L38" s="48">
        <v>0</v>
      </c>
      <c r="M38" s="47">
        <f t="shared" si="3"/>
        <v>1064</v>
      </c>
      <c r="N38" s="47">
        <v>25</v>
      </c>
      <c r="O38" s="47">
        <f t="shared" si="1"/>
        <v>2093.5</v>
      </c>
      <c r="P38" s="49">
        <f t="shared" si="4"/>
        <v>32906.5</v>
      </c>
    </row>
    <row r="39" spans="1:16" x14ac:dyDescent="0.2">
      <c r="A39" s="46">
        <v>38</v>
      </c>
      <c r="B39" s="32" t="s">
        <v>179</v>
      </c>
      <c r="C39" s="32" t="s">
        <v>162</v>
      </c>
      <c r="D39" s="32" t="s">
        <v>213</v>
      </c>
      <c r="E39" s="32" t="s">
        <v>51</v>
      </c>
      <c r="F39" s="33" t="s">
        <v>222</v>
      </c>
      <c r="G39" s="32" t="s">
        <v>323</v>
      </c>
      <c r="H39" s="47">
        <v>17500</v>
      </c>
      <c r="I39" s="48">
        <v>0</v>
      </c>
      <c r="J39" s="47">
        <v>17500</v>
      </c>
      <c r="K39" s="47">
        <f t="shared" si="0"/>
        <v>502.25</v>
      </c>
      <c r="L39" s="48">
        <v>0</v>
      </c>
      <c r="M39" s="47">
        <f t="shared" si="3"/>
        <v>532</v>
      </c>
      <c r="N39" s="47">
        <v>25</v>
      </c>
      <c r="O39" s="47">
        <f t="shared" si="1"/>
        <v>1059.25</v>
      </c>
      <c r="P39" s="49">
        <f t="shared" si="4"/>
        <v>16440.75</v>
      </c>
    </row>
    <row r="40" spans="1:16" ht="24" x14ac:dyDescent="0.2">
      <c r="A40" s="46">
        <v>39</v>
      </c>
      <c r="B40" s="32" t="s">
        <v>60</v>
      </c>
      <c r="C40" s="32" t="s">
        <v>162</v>
      </c>
      <c r="D40" s="32" t="s">
        <v>238</v>
      </c>
      <c r="E40" s="32" t="s">
        <v>49</v>
      </c>
      <c r="F40" s="33" t="s">
        <v>222</v>
      </c>
      <c r="G40" s="32" t="s">
        <v>323</v>
      </c>
      <c r="H40" s="47">
        <v>27000</v>
      </c>
      <c r="I40" s="48">
        <v>0</v>
      </c>
      <c r="J40" s="47">
        <v>27000</v>
      </c>
      <c r="K40" s="47">
        <f t="shared" si="0"/>
        <v>774.9</v>
      </c>
      <c r="L40" s="48">
        <v>0</v>
      </c>
      <c r="M40" s="47">
        <f t="shared" si="3"/>
        <v>820.8</v>
      </c>
      <c r="N40" s="47">
        <v>25</v>
      </c>
      <c r="O40" s="47">
        <f t="shared" si="1"/>
        <v>1620.6999999999998</v>
      </c>
      <c r="P40" s="49">
        <f t="shared" si="4"/>
        <v>25379.3</v>
      </c>
    </row>
    <row r="41" spans="1:16" ht="24" x14ac:dyDescent="0.2">
      <c r="A41" s="46">
        <v>40</v>
      </c>
      <c r="B41" s="32" t="s">
        <v>145</v>
      </c>
      <c r="C41" s="32" t="s">
        <v>162</v>
      </c>
      <c r="D41" s="32" t="s">
        <v>92</v>
      </c>
      <c r="E41" s="32" t="s">
        <v>51</v>
      </c>
      <c r="F41" s="33" t="s">
        <v>222</v>
      </c>
      <c r="G41" s="32" t="s">
        <v>323</v>
      </c>
      <c r="H41" s="47">
        <v>20500</v>
      </c>
      <c r="I41" s="48">
        <v>0</v>
      </c>
      <c r="J41" s="47">
        <v>20500</v>
      </c>
      <c r="K41" s="47">
        <f t="shared" si="0"/>
        <v>588.35</v>
      </c>
      <c r="L41" s="48">
        <v>0</v>
      </c>
      <c r="M41" s="47">
        <f t="shared" si="3"/>
        <v>623.20000000000005</v>
      </c>
      <c r="N41" s="47">
        <v>25</v>
      </c>
      <c r="O41" s="47">
        <f t="shared" si="1"/>
        <v>1236.5500000000002</v>
      </c>
      <c r="P41" s="49">
        <f t="shared" si="4"/>
        <v>19263.45</v>
      </c>
    </row>
    <row r="42" spans="1:16" x14ac:dyDescent="0.2">
      <c r="A42" s="46">
        <v>41</v>
      </c>
      <c r="B42" s="32" t="s">
        <v>29</v>
      </c>
      <c r="C42" s="32" t="s">
        <v>162</v>
      </c>
      <c r="D42" s="32" t="s">
        <v>10</v>
      </c>
      <c r="E42" s="32" t="s">
        <v>51</v>
      </c>
      <c r="F42" s="33" t="s">
        <v>222</v>
      </c>
      <c r="G42" s="32" t="s">
        <v>323</v>
      </c>
      <c r="H42" s="47">
        <v>22000</v>
      </c>
      <c r="I42" s="48">
        <v>0</v>
      </c>
      <c r="J42" s="47">
        <v>22000</v>
      </c>
      <c r="K42" s="47">
        <f t="shared" si="0"/>
        <v>631.4</v>
      </c>
      <c r="L42" s="48">
        <v>0</v>
      </c>
      <c r="M42" s="47">
        <f t="shared" si="3"/>
        <v>668.8</v>
      </c>
      <c r="N42" s="47">
        <v>125</v>
      </c>
      <c r="O42" s="47">
        <f t="shared" si="1"/>
        <v>1425.1999999999998</v>
      </c>
      <c r="P42" s="49">
        <f t="shared" si="4"/>
        <v>20574.8</v>
      </c>
    </row>
    <row r="43" spans="1:16" ht="24" x14ac:dyDescent="0.2">
      <c r="A43" s="46">
        <v>42</v>
      </c>
      <c r="B43" s="32" t="s">
        <v>178</v>
      </c>
      <c r="C43" s="32" t="s">
        <v>162</v>
      </c>
      <c r="D43" s="32" t="s">
        <v>10</v>
      </c>
      <c r="E43" s="32" t="s">
        <v>49</v>
      </c>
      <c r="F43" s="33" t="s">
        <v>222</v>
      </c>
      <c r="G43" s="32" t="s">
        <v>323</v>
      </c>
      <c r="H43" s="47">
        <v>22000</v>
      </c>
      <c r="I43" s="48">
        <v>0</v>
      </c>
      <c r="J43" s="47">
        <v>22000</v>
      </c>
      <c r="K43" s="47">
        <f t="shared" si="0"/>
        <v>631.4</v>
      </c>
      <c r="L43" s="48">
        <v>0</v>
      </c>
      <c r="M43" s="47">
        <f t="shared" si="3"/>
        <v>668.8</v>
      </c>
      <c r="N43" s="47">
        <v>1375.12</v>
      </c>
      <c r="O43" s="47">
        <f t="shared" si="1"/>
        <v>2675.3199999999997</v>
      </c>
      <c r="P43" s="49">
        <f t="shared" si="4"/>
        <v>19324.68</v>
      </c>
    </row>
    <row r="44" spans="1:16" x14ac:dyDescent="0.2">
      <c r="A44" s="46">
        <v>43</v>
      </c>
      <c r="B44" s="32" t="s">
        <v>208</v>
      </c>
      <c r="C44" s="32" t="s">
        <v>162</v>
      </c>
      <c r="D44" s="32" t="s">
        <v>10</v>
      </c>
      <c r="E44" s="32" t="s">
        <v>49</v>
      </c>
      <c r="F44" s="33" t="s">
        <v>222</v>
      </c>
      <c r="G44" s="32" t="s">
        <v>323</v>
      </c>
      <c r="H44" s="47">
        <v>20000</v>
      </c>
      <c r="I44" s="48">
        <v>0</v>
      </c>
      <c r="J44" s="47">
        <v>20000</v>
      </c>
      <c r="K44" s="47">
        <f t="shared" si="0"/>
        <v>574</v>
      </c>
      <c r="L44" s="47">
        <v>0</v>
      </c>
      <c r="M44" s="47">
        <f t="shared" si="3"/>
        <v>608</v>
      </c>
      <c r="N44" s="47">
        <v>25</v>
      </c>
      <c r="O44" s="47">
        <f t="shared" si="1"/>
        <v>1207</v>
      </c>
      <c r="P44" s="49">
        <f t="shared" si="4"/>
        <v>18793</v>
      </c>
    </row>
    <row r="45" spans="1:16" ht="24" x14ac:dyDescent="0.2">
      <c r="A45" s="46">
        <v>44</v>
      </c>
      <c r="B45" s="32" t="s">
        <v>30</v>
      </c>
      <c r="C45" s="32" t="s">
        <v>162</v>
      </c>
      <c r="D45" s="32" t="s">
        <v>10</v>
      </c>
      <c r="E45" s="32" t="s">
        <v>51</v>
      </c>
      <c r="F45" s="33" t="s">
        <v>222</v>
      </c>
      <c r="G45" s="32" t="s">
        <v>323</v>
      </c>
      <c r="H45" s="47">
        <v>22000</v>
      </c>
      <c r="I45" s="48">
        <v>0</v>
      </c>
      <c r="J45" s="47">
        <v>22000</v>
      </c>
      <c r="K45" s="47">
        <f t="shared" si="0"/>
        <v>631.4</v>
      </c>
      <c r="L45" s="48">
        <v>0</v>
      </c>
      <c r="M45" s="47">
        <f t="shared" si="3"/>
        <v>668.8</v>
      </c>
      <c r="N45" s="47">
        <v>125</v>
      </c>
      <c r="O45" s="47">
        <f t="shared" si="1"/>
        <v>1425.1999999999998</v>
      </c>
      <c r="P45" s="49">
        <f t="shared" si="4"/>
        <v>20574.8</v>
      </c>
    </row>
    <row r="46" spans="1:16" x14ac:dyDescent="0.2">
      <c r="A46" s="46">
        <v>45</v>
      </c>
      <c r="B46" s="32" t="s">
        <v>61</v>
      </c>
      <c r="C46" s="32" t="s">
        <v>162</v>
      </c>
      <c r="D46" s="32" t="s">
        <v>62</v>
      </c>
      <c r="E46" s="32" t="s">
        <v>51</v>
      </c>
      <c r="F46" s="33" t="s">
        <v>222</v>
      </c>
      <c r="G46" s="32" t="s">
        <v>323</v>
      </c>
      <c r="H46" s="47">
        <v>22000</v>
      </c>
      <c r="I46" s="48">
        <v>0</v>
      </c>
      <c r="J46" s="47">
        <v>22000</v>
      </c>
      <c r="K46" s="47">
        <f t="shared" si="0"/>
        <v>631.4</v>
      </c>
      <c r="L46" s="48">
        <v>0</v>
      </c>
      <c r="M46" s="47">
        <f t="shared" si="3"/>
        <v>668.8</v>
      </c>
      <c r="N46" s="47">
        <v>1687.98</v>
      </c>
      <c r="O46" s="47">
        <f t="shared" si="1"/>
        <v>2988.18</v>
      </c>
      <c r="P46" s="49">
        <f t="shared" si="4"/>
        <v>19011.82</v>
      </c>
    </row>
    <row r="47" spans="1:16" ht="24" x14ac:dyDescent="0.2">
      <c r="A47" s="46">
        <v>46</v>
      </c>
      <c r="B47" s="32" t="s">
        <v>209</v>
      </c>
      <c r="C47" s="32" t="s">
        <v>162</v>
      </c>
      <c r="D47" s="32" t="s">
        <v>210</v>
      </c>
      <c r="E47" s="32" t="s">
        <v>51</v>
      </c>
      <c r="F47" s="33" t="s">
        <v>222</v>
      </c>
      <c r="G47" s="32" t="s">
        <v>323</v>
      </c>
      <c r="H47" s="47">
        <v>20500</v>
      </c>
      <c r="I47" s="48">
        <v>0</v>
      </c>
      <c r="J47" s="47">
        <v>20500</v>
      </c>
      <c r="K47" s="47">
        <f t="shared" si="0"/>
        <v>588.35</v>
      </c>
      <c r="L47" s="48">
        <v>0</v>
      </c>
      <c r="M47" s="47">
        <f t="shared" si="3"/>
        <v>623.20000000000005</v>
      </c>
      <c r="N47" s="47">
        <v>25</v>
      </c>
      <c r="O47" s="47">
        <f t="shared" si="1"/>
        <v>1236.5500000000002</v>
      </c>
      <c r="P47" s="49">
        <f t="shared" si="4"/>
        <v>19263.45</v>
      </c>
    </row>
    <row r="48" spans="1:16" ht="24" x14ac:dyDescent="0.2">
      <c r="A48" s="46">
        <v>47</v>
      </c>
      <c r="B48" s="32" t="s">
        <v>204</v>
      </c>
      <c r="C48" s="32" t="s">
        <v>162</v>
      </c>
      <c r="D48" s="32" t="s">
        <v>93</v>
      </c>
      <c r="E48" s="32" t="s">
        <v>49</v>
      </c>
      <c r="F48" s="33" t="s">
        <v>222</v>
      </c>
      <c r="G48" s="32" t="s">
        <v>323</v>
      </c>
      <c r="H48" s="47">
        <v>16500</v>
      </c>
      <c r="I48" s="48">
        <v>0</v>
      </c>
      <c r="J48" s="47">
        <v>16500</v>
      </c>
      <c r="K48" s="47">
        <f t="shared" si="0"/>
        <v>473.55</v>
      </c>
      <c r="L48" s="48">
        <v>0</v>
      </c>
      <c r="M48" s="47">
        <f t="shared" si="3"/>
        <v>501.6</v>
      </c>
      <c r="N48" s="47">
        <v>1375.12</v>
      </c>
      <c r="O48" s="47">
        <f t="shared" si="1"/>
        <v>2350.27</v>
      </c>
      <c r="P48" s="49">
        <f t="shared" si="4"/>
        <v>14149.73</v>
      </c>
    </row>
    <row r="49" spans="1:16" x14ac:dyDescent="0.2">
      <c r="A49" s="46">
        <v>48</v>
      </c>
      <c r="B49" s="32" t="s">
        <v>91</v>
      </c>
      <c r="C49" s="32" t="s">
        <v>162</v>
      </c>
      <c r="D49" s="32" t="s">
        <v>17</v>
      </c>
      <c r="E49" s="32" t="s">
        <v>51</v>
      </c>
      <c r="F49" s="33" t="s">
        <v>221</v>
      </c>
      <c r="G49" s="32" t="s">
        <v>323</v>
      </c>
      <c r="H49" s="47">
        <v>16500</v>
      </c>
      <c r="I49" s="48">
        <v>0</v>
      </c>
      <c r="J49" s="47">
        <v>16500</v>
      </c>
      <c r="K49" s="47">
        <f t="shared" si="0"/>
        <v>473.55</v>
      </c>
      <c r="L49" s="48">
        <v>0</v>
      </c>
      <c r="M49" s="47">
        <f t="shared" si="3"/>
        <v>501.6</v>
      </c>
      <c r="N49" s="47">
        <v>25</v>
      </c>
      <c r="O49" s="47">
        <f t="shared" si="1"/>
        <v>1000.1500000000001</v>
      </c>
      <c r="P49" s="49">
        <f t="shared" si="4"/>
        <v>15499.85</v>
      </c>
    </row>
    <row r="50" spans="1:16" x14ac:dyDescent="0.2">
      <c r="A50" s="46">
        <v>49</v>
      </c>
      <c r="B50" s="32" t="s">
        <v>31</v>
      </c>
      <c r="C50" s="32" t="s">
        <v>162</v>
      </c>
      <c r="D50" s="32" t="s">
        <v>17</v>
      </c>
      <c r="E50" s="32" t="s">
        <v>51</v>
      </c>
      <c r="F50" s="33" t="s">
        <v>221</v>
      </c>
      <c r="G50" s="32" t="s">
        <v>323</v>
      </c>
      <c r="H50" s="47">
        <v>16500</v>
      </c>
      <c r="I50" s="48">
        <v>0</v>
      </c>
      <c r="J50" s="47">
        <v>16500</v>
      </c>
      <c r="K50" s="47">
        <f t="shared" si="0"/>
        <v>473.55</v>
      </c>
      <c r="L50" s="48">
        <v>0</v>
      </c>
      <c r="M50" s="47">
        <f t="shared" si="3"/>
        <v>501.6</v>
      </c>
      <c r="N50" s="47">
        <v>3013.91</v>
      </c>
      <c r="O50" s="47">
        <f t="shared" si="1"/>
        <v>3989.06</v>
      </c>
      <c r="P50" s="49">
        <f t="shared" si="4"/>
        <v>12510.94</v>
      </c>
    </row>
    <row r="51" spans="1:16" ht="24" x14ac:dyDescent="0.2">
      <c r="A51" s="46">
        <v>50</v>
      </c>
      <c r="B51" s="32" t="s">
        <v>180</v>
      </c>
      <c r="C51" s="32" t="s">
        <v>162</v>
      </c>
      <c r="D51" s="32" t="s">
        <v>17</v>
      </c>
      <c r="E51" s="32" t="s">
        <v>51</v>
      </c>
      <c r="F51" s="33" t="s">
        <v>221</v>
      </c>
      <c r="G51" s="32" t="s">
        <v>323</v>
      </c>
      <c r="H51" s="47">
        <v>16500</v>
      </c>
      <c r="I51" s="48">
        <v>0</v>
      </c>
      <c r="J51" s="47">
        <v>16500</v>
      </c>
      <c r="K51" s="47">
        <f t="shared" si="0"/>
        <v>473.55</v>
      </c>
      <c r="L51" s="48">
        <v>0</v>
      </c>
      <c r="M51" s="47">
        <f t="shared" si="3"/>
        <v>501.6</v>
      </c>
      <c r="N51" s="47">
        <v>2770.58</v>
      </c>
      <c r="O51" s="47">
        <f t="shared" si="1"/>
        <v>3745.73</v>
      </c>
      <c r="P51" s="49">
        <f t="shared" si="4"/>
        <v>12754.27</v>
      </c>
    </row>
    <row r="52" spans="1:16" x14ac:dyDescent="0.2">
      <c r="A52" s="46">
        <v>51</v>
      </c>
      <c r="B52" s="32" t="s">
        <v>28</v>
      </c>
      <c r="C52" s="32" t="s">
        <v>162</v>
      </c>
      <c r="D52" s="32" t="s">
        <v>17</v>
      </c>
      <c r="E52" s="32" t="s">
        <v>51</v>
      </c>
      <c r="F52" s="33" t="s">
        <v>221</v>
      </c>
      <c r="G52" s="32" t="s">
        <v>323</v>
      </c>
      <c r="H52" s="47">
        <v>16500</v>
      </c>
      <c r="I52" s="48">
        <v>0</v>
      </c>
      <c r="J52" s="47">
        <v>16500</v>
      </c>
      <c r="K52" s="47">
        <f t="shared" si="0"/>
        <v>473.55</v>
      </c>
      <c r="L52" s="48">
        <v>0</v>
      </c>
      <c r="M52" s="47">
        <f t="shared" si="3"/>
        <v>501.6</v>
      </c>
      <c r="N52" s="47">
        <v>125</v>
      </c>
      <c r="O52" s="47">
        <f t="shared" si="1"/>
        <v>1100.1500000000001</v>
      </c>
      <c r="P52" s="49">
        <f t="shared" si="4"/>
        <v>15399.85</v>
      </c>
    </row>
    <row r="53" spans="1:16" x14ac:dyDescent="0.2">
      <c r="A53" s="46">
        <v>52</v>
      </c>
      <c r="B53" s="32" t="s">
        <v>223</v>
      </c>
      <c r="C53" s="32" t="s">
        <v>162</v>
      </c>
      <c r="D53" s="32" t="s">
        <v>17</v>
      </c>
      <c r="E53" s="32" t="s">
        <v>51</v>
      </c>
      <c r="F53" s="33" t="s">
        <v>221</v>
      </c>
      <c r="G53" s="32" t="s">
        <v>323</v>
      </c>
      <c r="H53" s="47">
        <v>16500</v>
      </c>
      <c r="I53" s="48">
        <v>0</v>
      </c>
      <c r="J53" s="47">
        <v>16500</v>
      </c>
      <c r="K53" s="47">
        <f t="shared" si="0"/>
        <v>473.55</v>
      </c>
      <c r="L53" s="48">
        <v>0</v>
      </c>
      <c r="M53" s="47">
        <f t="shared" si="3"/>
        <v>501.6</v>
      </c>
      <c r="N53" s="47">
        <v>25</v>
      </c>
      <c r="O53" s="47">
        <f t="shared" si="1"/>
        <v>1000.1500000000001</v>
      </c>
      <c r="P53" s="49">
        <f t="shared" si="4"/>
        <v>15499.85</v>
      </c>
    </row>
    <row r="54" spans="1:16" x14ac:dyDescent="0.2">
      <c r="A54" s="46">
        <v>53</v>
      </c>
      <c r="B54" s="32" t="s">
        <v>232</v>
      </c>
      <c r="C54" s="32" t="s">
        <v>162</v>
      </c>
      <c r="D54" s="32" t="s">
        <v>17</v>
      </c>
      <c r="E54" s="32" t="s">
        <v>51</v>
      </c>
      <c r="F54" s="33" t="s">
        <v>222</v>
      </c>
      <c r="G54" s="32" t="s">
        <v>323</v>
      </c>
      <c r="H54" s="47">
        <v>16500</v>
      </c>
      <c r="I54" s="48">
        <v>0</v>
      </c>
      <c r="J54" s="47">
        <v>16500</v>
      </c>
      <c r="K54" s="47">
        <f t="shared" si="0"/>
        <v>473.55</v>
      </c>
      <c r="L54" s="48">
        <v>0</v>
      </c>
      <c r="M54" s="47">
        <f t="shared" si="3"/>
        <v>501.6</v>
      </c>
      <c r="N54" s="47">
        <v>25</v>
      </c>
      <c r="O54" s="47">
        <f t="shared" si="1"/>
        <v>1000.1500000000001</v>
      </c>
      <c r="P54" s="49">
        <f t="shared" si="4"/>
        <v>15499.85</v>
      </c>
    </row>
    <row r="55" spans="1:16" ht="24" x14ac:dyDescent="0.2">
      <c r="A55" s="46">
        <v>54</v>
      </c>
      <c r="B55" s="32" t="s">
        <v>107</v>
      </c>
      <c r="C55" s="32" t="s">
        <v>172</v>
      </c>
      <c r="D55" s="32" t="s">
        <v>186</v>
      </c>
      <c r="E55" s="32" t="s">
        <v>48</v>
      </c>
      <c r="F55" s="33" t="s">
        <v>221</v>
      </c>
      <c r="G55" s="32" t="s">
        <v>323</v>
      </c>
      <c r="H55" s="47">
        <v>45000</v>
      </c>
      <c r="I55" s="48">
        <v>0</v>
      </c>
      <c r="J55" s="47">
        <v>45000</v>
      </c>
      <c r="K55" s="47">
        <f t="shared" si="0"/>
        <v>1291.5</v>
      </c>
      <c r="L55" s="47">
        <v>743.29</v>
      </c>
      <c r="M55" s="47">
        <f t="shared" si="3"/>
        <v>1368</v>
      </c>
      <c r="N55" s="47">
        <v>4168.74</v>
      </c>
      <c r="O55" s="47">
        <f t="shared" si="1"/>
        <v>7571.53</v>
      </c>
      <c r="P55" s="49">
        <f t="shared" si="4"/>
        <v>37428.47</v>
      </c>
    </row>
    <row r="56" spans="1:16" ht="24" x14ac:dyDescent="0.2">
      <c r="A56" s="46">
        <v>55</v>
      </c>
      <c r="B56" s="32" t="s">
        <v>148</v>
      </c>
      <c r="C56" s="32" t="s">
        <v>172</v>
      </c>
      <c r="D56" s="32" t="s">
        <v>187</v>
      </c>
      <c r="E56" s="32" t="s">
        <v>48</v>
      </c>
      <c r="F56" s="33" t="s">
        <v>221</v>
      </c>
      <c r="G56" s="32" t="s">
        <v>323</v>
      </c>
      <c r="H56" s="47">
        <v>50000</v>
      </c>
      <c r="I56" s="47">
        <v>0</v>
      </c>
      <c r="J56" s="47">
        <v>50000</v>
      </c>
      <c r="K56" s="47">
        <f t="shared" si="0"/>
        <v>1435</v>
      </c>
      <c r="L56" s="47">
        <v>1651.48</v>
      </c>
      <c r="M56" s="47">
        <f t="shared" si="3"/>
        <v>1520</v>
      </c>
      <c r="N56" s="47">
        <v>1375.12</v>
      </c>
      <c r="O56" s="47">
        <f t="shared" si="1"/>
        <v>5981.5999999999995</v>
      </c>
      <c r="P56" s="49">
        <f t="shared" si="4"/>
        <v>44018.400000000001</v>
      </c>
    </row>
    <row r="57" spans="1:16" ht="24" x14ac:dyDescent="0.2">
      <c r="A57" s="46">
        <v>56</v>
      </c>
      <c r="B57" s="32" t="s">
        <v>211</v>
      </c>
      <c r="C57" s="32" t="s">
        <v>172</v>
      </c>
      <c r="D57" s="32" t="s">
        <v>215</v>
      </c>
      <c r="E57" s="32" t="s">
        <v>59</v>
      </c>
      <c r="F57" s="33" t="s">
        <v>221</v>
      </c>
      <c r="G57" s="32" t="s">
        <v>323</v>
      </c>
      <c r="H57" s="47">
        <v>90000</v>
      </c>
      <c r="I57" s="48">
        <v>0</v>
      </c>
      <c r="J57" s="47">
        <v>90000</v>
      </c>
      <c r="K57" s="47">
        <f t="shared" si="0"/>
        <v>2583</v>
      </c>
      <c r="L57" s="47">
        <v>9753.1200000000008</v>
      </c>
      <c r="M57" s="47">
        <f t="shared" si="3"/>
        <v>2736</v>
      </c>
      <c r="N57" s="47">
        <v>25</v>
      </c>
      <c r="O57" s="47">
        <f t="shared" si="1"/>
        <v>15097.12</v>
      </c>
      <c r="P57" s="49">
        <f t="shared" si="4"/>
        <v>74902.880000000005</v>
      </c>
    </row>
    <row r="58" spans="1:16" ht="24" x14ac:dyDescent="0.2">
      <c r="A58" s="46">
        <v>57</v>
      </c>
      <c r="B58" s="32" t="s">
        <v>75</v>
      </c>
      <c r="C58" s="32" t="s">
        <v>172</v>
      </c>
      <c r="D58" s="32" t="s">
        <v>102</v>
      </c>
      <c r="E58" s="32" t="s">
        <v>48</v>
      </c>
      <c r="F58" s="33" t="s">
        <v>221</v>
      </c>
      <c r="G58" s="32" t="s">
        <v>323</v>
      </c>
      <c r="H58" s="47">
        <v>70000</v>
      </c>
      <c r="I58" s="48">
        <v>0</v>
      </c>
      <c r="J58" s="47">
        <v>70000</v>
      </c>
      <c r="K58" s="47">
        <f t="shared" si="0"/>
        <v>2009</v>
      </c>
      <c r="L58" s="47">
        <v>5098.45</v>
      </c>
      <c r="M58" s="47">
        <f t="shared" si="3"/>
        <v>2128</v>
      </c>
      <c r="N58" s="47">
        <v>1475.12</v>
      </c>
      <c r="O58" s="47">
        <f t="shared" si="1"/>
        <v>10710.57</v>
      </c>
      <c r="P58" s="49">
        <f t="shared" si="4"/>
        <v>59289.43</v>
      </c>
    </row>
    <row r="59" spans="1:16" ht="24" x14ac:dyDescent="0.2">
      <c r="A59" s="46">
        <v>58</v>
      </c>
      <c r="B59" s="32" t="s">
        <v>88</v>
      </c>
      <c r="C59" s="32" t="s">
        <v>172</v>
      </c>
      <c r="D59" s="32" t="s">
        <v>72</v>
      </c>
      <c r="E59" s="32" t="s">
        <v>48</v>
      </c>
      <c r="F59" s="33" t="s">
        <v>221</v>
      </c>
      <c r="G59" s="32" t="s">
        <v>323</v>
      </c>
      <c r="H59" s="47">
        <v>50000</v>
      </c>
      <c r="I59" s="48">
        <v>0</v>
      </c>
      <c r="J59" s="47">
        <v>50000</v>
      </c>
      <c r="K59" s="47">
        <f t="shared" si="0"/>
        <v>1435</v>
      </c>
      <c r="L59" s="47">
        <v>1854</v>
      </c>
      <c r="M59" s="47">
        <f t="shared" si="3"/>
        <v>1520</v>
      </c>
      <c r="N59" s="47">
        <v>125</v>
      </c>
      <c r="O59" s="47">
        <f t="shared" si="1"/>
        <v>4934</v>
      </c>
      <c r="P59" s="49">
        <f t="shared" si="4"/>
        <v>45066</v>
      </c>
    </row>
    <row r="60" spans="1:16" ht="24" x14ac:dyDescent="0.2">
      <c r="A60" s="46">
        <v>59</v>
      </c>
      <c r="B60" s="32" t="s">
        <v>41</v>
      </c>
      <c r="C60" s="32" t="s">
        <v>172</v>
      </c>
      <c r="D60" s="32" t="s">
        <v>72</v>
      </c>
      <c r="E60" s="32" t="s">
        <v>48</v>
      </c>
      <c r="F60" s="33" t="s">
        <v>221</v>
      </c>
      <c r="G60" s="32" t="s">
        <v>323</v>
      </c>
      <c r="H60" s="47">
        <v>50000</v>
      </c>
      <c r="I60" s="48">
        <v>0</v>
      </c>
      <c r="J60" s="47">
        <v>50000</v>
      </c>
      <c r="K60" s="47">
        <f t="shared" si="0"/>
        <v>1435</v>
      </c>
      <c r="L60" s="47">
        <v>1854</v>
      </c>
      <c r="M60" s="47">
        <f t="shared" si="3"/>
        <v>1520</v>
      </c>
      <c r="N60" s="47">
        <v>125</v>
      </c>
      <c r="O60" s="47">
        <f t="shared" si="1"/>
        <v>4934</v>
      </c>
      <c r="P60" s="49">
        <f t="shared" si="4"/>
        <v>45066</v>
      </c>
    </row>
    <row r="61" spans="1:16" ht="24" x14ac:dyDescent="0.2">
      <c r="A61" s="46">
        <v>60</v>
      </c>
      <c r="B61" s="32" t="s">
        <v>34</v>
      </c>
      <c r="C61" s="32" t="s">
        <v>172</v>
      </c>
      <c r="D61" s="32" t="s">
        <v>72</v>
      </c>
      <c r="E61" s="32" t="s">
        <v>48</v>
      </c>
      <c r="F61" s="33" t="s">
        <v>222</v>
      </c>
      <c r="G61" s="32" t="s">
        <v>323</v>
      </c>
      <c r="H61" s="47">
        <v>50000</v>
      </c>
      <c r="I61" s="48">
        <v>0</v>
      </c>
      <c r="J61" s="47">
        <v>50000</v>
      </c>
      <c r="K61" s="47">
        <f t="shared" si="0"/>
        <v>1435</v>
      </c>
      <c r="L61" s="47">
        <v>1854</v>
      </c>
      <c r="M61" s="47">
        <f t="shared" si="3"/>
        <v>1520</v>
      </c>
      <c r="N61" s="47">
        <v>125</v>
      </c>
      <c r="O61" s="47">
        <f t="shared" si="1"/>
        <v>4934</v>
      </c>
      <c r="P61" s="49">
        <f t="shared" si="4"/>
        <v>45066</v>
      </c>
    </row>
    <row r="62" spans="1:16" ht="24" x14ac:dyDescent="0.2">
      <c r="A62" s="46">
        <v>61</v>
      </c>
      <c r="B62" s="32" t="s">
        <v>80</v>
      </c>
      <c r="C62" s="32" t="s">
        <v>172</v>
      </c>
      <c r="D62" s="32" t="s">
        <v>104</v>
      </c>
      <c r="E62" s="32" t="s">
        <v>48</v>
      </c>
      <c r="F62" s="33" t="s">
        <v>221</v>
      </c>
      <c r="G62" s="32" t="s">
        <v>323</v>
      </c>
      <c r="H62" s="47">
        <v>45000</v>
      </c>
      <c r="I62" s="48">
        <v>0</v>
      </c>
      <c r="J62" s="47">
        <v>45000</v>
      </c>
      <c r="K62" s="47">
        <f t="shared" si="0"/>
        <v>1291.5</v>
      </c>
      <c r="L62" s="47">
        <v>1148.33</v>
      </c>
      <c r="M62" s="47">
        <f t="shared" si="3"/>
        <v>1368</v>
      </c>
      <c r="N62" s="47">
        <v>125</v>
      </c>
      <c r="O62" s="47">
        <f t="shared" si="1"/>
        <v>3932.83</v>
      </c>
      <c r="P62" s="49">
        <f t="shared" si="4"/>
        <v>41067.17</v>
      </c>
    </row>
    <row r="63" spans="1:16" ht="24" x14ac:dyDescent="0.2">
      <c r="A63" s="46">
        <v>62</v>
      </c>
      <c r="B63" s="32" t="s">
        <v>35</v>
      </c>
      <c r="C63" s="32" t="s">
        <v>172</v>
      </c>
      <c r="D63" s="32" t="s">
        <v>104</v>
      </c>
      <c r="E63" s="32" t="s">
        <v>48</v>
      </c>
      <c r="F63" s="33" t="s">
        <v>222</v>
      </c>
      <c r="G63" s="32" t="s">
        <v>323</v>
      </c>
      <c r="H63" s="47">
        <v>45000</v>
      </c>
      <c r="I63" s="48">
        <v>0</v>
      </c>
      <c r="J63" s="47">
        <v>45000</v>
      </c>
      <c r="K63" s="47">
        <f t="shared" si="0"/>
        <v>1291.5</v>
      </c>
      <c r="L63" s="47">
        <v>1148.33</v>
      </c>
      <c r="M63" s="47">
        <f t="shared" si="3"/>
        <v>1368</v>
      </c>
      <c r="N63" s="47">
        <v>125</v>
      </c>
      <c r="O63" s="47">
        <f t="shared" si="1"/>
        <v>3932.83</v>
      </c>
      <c r="P63" s="49">
        <f t="shared" si="4"/>
        <v>41067.17</v>
      </c>
    </row>
    <row r="64" spans="1:16" ht="24" x14ac:dyDescent="0.2">
      <c r="A64" s="46">
        <v>63</v>
      </c>
      <c r="B64" s="32" t="s">
        <v>23</v>
      </c>
      <c r="C64" s="32" t="s">
        <v>172</v>
      </c>
      <c r="D64" s="32" t="s">
        <v>104</v>
      </c>
      <c r="E64" s="32" t="s">
        <v>48</v>
      </c>
      <c r="F64" s="33" t="s">
        <v>221</v>
      </c>
      <c r="G64" s="32" t="s">
        <v>323</v>
      </c>
      <c r="H64" s="47">
        <v>45000</v>
      </c>
      <c r="I64" s="48">
        <v>0</v>
      </c>
      <c r="J64" s="47">
        <v>45000</v>
      </c>
      <c r="K64" s="47">
        <f t="shared" si="0"/>
        <v>1291.5</v>
      </c>
      <c r="L64" s="48">
        <v>945.81</v>
      </c>
      <c r="M64" s="47">
        <f t="shared" si="3"/>
        <v>1368</v>
      </c>
      <c r="N64" s="47">
        <v>2193.12</v>
      </c>
      <c r="O64" s="47">
        <f t="shared" si="1"/>
        <v>5798.43</v>
      </c>
      <c r="P64" s="49">
        <f t="shared" si="4"/>
        <v>39201.57</v>
      </c>
    </row>
    <row r="65" spans="1:16" ht="24" x14ac:dyDescent="0.2">
      <c r="A65" s="46">
        <v>64</v>
      </c>
      <c r="B65" s="32" t="s">
        <v>36</v>
      </c>
      <c r="C65" s="32" t="s">
        <v>172</v>
      </c>
      <c r="D65" s="32" t="s">
        <v>104</v>
      </c>
      <c r="E65" s="32" t="s">
        <v>48</v>
      </c>
      <c r="F65" s="33" t="s">
        <v>222</v>
      </c>
      <c r="G65" s="32" t="s">
        <v>323</v>
      </c>
      <c r="H65" s="47">
        <v>45000</v>
      </c>
      <c r="I65" s="48">
        <v>0</v>
      </c>
      <c r="J65" s="47">
        <v>45000</v>
      </c>
      <c r="K65" s="47">
        <f t="shared" si="0"/>
        <v>1291.5</v>
      </c>
      <c r="L65" s="47">
        <v>1148.33</v>
      </c>
      <c r="M65" s="47">
        <f t="shared" si="3"/>
        <v>1368</v>
      </c>
      <c r="N65" s="47">
        <v>25</v>
      </c>
      <c r="O65" s="47">
        <f t="shared" si="1"/>
        <v>3832.83</v>
      </c>
      <c r="P65" s="49">
        <f t="shared" si="4"/>
        <v>41167.17</v>
      </c>
    </row>
    <row r="66" spans="1:16" ht="24" x14ac:dyDescent="0.2">
      <c r="A66" s="46">
        <v>65</v>
      </c>
      <c r="B66" s="32" t="s">
        <v>37</v>
      </c>
      <c r="C66" s="32" t="s">
        <v>172</v>
      </c>
      <c r="D66" s="32" t="s">
        <v>104</v>
      </c>
      <c r="E66" s="32" t="s">
        <v>48</v>
      </c>
      <c r="F66" s="33" t="s">
        <v>221</v>
      </c>
      <c r="G66" s="32" t="s">
        <v>323</v>
      </c>
      <c r="H66" s="47">
        <v>45000</v>
      </c>
      <c r="I66" s="48">
        <v>0</v>
      </c>
      <c r="J66" s="47">
        <v>45000</v>
      </c>
      <c r="K66" s="47">
        <f t="shared" ref="K66:K95" si="5">H66*0.0287</f>
        <v>1291.5</v>
      </c>
      <c r="L66" s="48">
        <v>945.81</v>
      </c>
      <c r="M66" s="47">
        <f t="shared" si="3"/>
        <v>1368</v>
      </c>
      <c r="N66" s="47">
        <v>1475.12</v>
      </c>
      <c r="O66" s="47">
        <f t="shared" ref="O66:O95" si="6">K66+L66+M66+N66</f>
        <v>5080.43</v>
      </c>
      <c r="P66" s="49">
        <f t="shared" si="4"/>
        <v>39919.57</v>
      </c>
    </row>
    <row r="67" spans="1:16" ht="24" x14ac:dyDescent="0.2">
      <c r="A67" s="46">
        <v>66</v>
      </c>
      <c r="B67" s="32" t="s">
        <v>33</v>
      </c>
      <c r="C67" s="32" t="s">
        <v>172</v>
      </c>
      <c r="D67" s="32" t="s">
        <v>104</v>
      </c>
      <c r="E67" s="32" t="s">
        <v>49</v>
      </c>
      <c r="F67" s="33" t="s">
        <v>222</v>
      </c>
      <c r="G67" s="32" t="s">
        <v>323</v>
      </c>
      <c r="H67" s="47">
        <v>45000</v>
      </c>
      <c r="I67" s="48">
        <v>0</v>
      </c>
      <c r="J67" s="47">
        <v>45000</v>
      </c>
      <c r="K67" s="47">
        <f t="shared" si="5"/>
        <v>1291.5</v>
      </c>
      <c r="L67" s="47">
        <v>1148.33</v>
      </c>
      <c r="M67" s="47">
        <f t="shared" si="3"/>
        <v>1368</v>
      </c>
      <c r="N67" s="47">
        <v>125</v>
      </c>
      <c r="O67" s="47">
        <f t="shared" si="6"/>
        <v>3932.83</v>
      </c>
      <c r="P67" s="49">
        <f t="shared" si="4"/>
        <v>41067.17</v>
      </c>
    </row>
    <row r="68" spans="1:16" ht="24" x14ac:dyDescent="0.2">
      <c r="A68" s="46">
        <v>67</v>
      </c>
      <c r="B68" s="32" t="s">
        <v>136</v>
      </c>
      <c r="C68" s="32" t="s">
        <v>172</v>
      </c>
      <c r="D68" s="32" t="s">
        <v>104</v>
      </c>
      <c r="E68" s="32" t="s">
        <v>49</v>
      </c>
      <c r="F68" s="33" t="s">
        <v>221</v>
      </c>
      <c r="G68" s="32" t="s">
        <v>323</v>
      </c>
      <c r="H68" s="47">
        <v>35000</v>
      </c>
      <c r="I68" s="48">
        <v>0</v>
      </c>
      <c r="J68" s="47">
        <v>35000</v>
      </c>
      <c r="K68" s="47">
        <f t="shared" si="5"/>
        <v>1004.5</v>
      </c>
      <c r="L68" s="48">
        <v>0</v>
      </c>
      <c r="M68" s="47">
        <f t="shared" si="3"/>
        <v>1064</v>
      </c>
      <c r="N68" s="47">
        <v>25</v>
      </c>
      <c r="O68" s="47">
        <f t="shared" si="6"/>
        <v>2093.5</v>
      </c>
      <c r="P68" s="49">
        <f t="shared" si="4"/>
        <v>32906.5</v>
      </c>
    </row>
    <row r="69" spans="1:16" ht="24" x14ac:dyDescent="0.2">
      <c r="A69" s="46">
        <v>68</v>
      </c>
      <c r="B69" s="32" t="s">
        <v>11</v>
      </c>
      <c r="C69" s="32" t="s">
        <v>172</v>
      </c>
      <c r="D69" s="32" t="s">
        <v>104</v>
      </c>
      <c r="E69" s="32" t="s">
        <v>49</v>
      </c>
      <c r="F69" s="33" t="s">
        <v>222</v>
      </c>
      <c r="G69" s="32" t="s">
        <v>323</v>
      </c>
      <c r="H69" s="47">
        <v>45000</v>
      </c>
      <c r="I69" s="48">
        <v>0</v>
      </c>
      <c r="J69" s="47">
        <v>45000</v>
      </c>
      <c r="K69" s="47">
        <f t="shared" si="5"/>
        <v>1291.5</v>
      </c>
      <c r="L69" s="47">
        <v>1148.33</v>
      </c>
      <c r="M69" s="47">
        <f t="shared" si="3"/>
        <v>1368</v>
      </c>
      <c r="N69" s="47">
        <v>125</v>
      </c>
      <c r="O69" s="47">
        <f t="shared" si="6"/>
        <v>3932.83</v>
      </c>
      <c r="P69" s="49">
        <f t="shared" si="4"/>
        <v>41067.17</v>
      </c>
    </row>
    <row r="70" spans="1:16" ht="24" x14ac:dyDescent="0.2">
      <c r="A70" s="46">
        <v>69</v>
      </c>
      <c r="B70" s="32" t="s">
        <v>7</v>
      </c>
      <c r="C70" s="32" t="s">
        <v>193</v>
      </c>
      <c r="D70" s="32" t="s">
        <v>196</v>
      </c>
      <c r="E70" s="32" t="s">
        <v>48</v>
      </c>
      <c r="F70" s="33" t="s">
        <v>222</v>
      </c>
      <c r="G70" s="32" t="s">
        <v>323</v>
      </c>
      <c r="H70" s="47">
        <v>150000</v>
      </c>
      <c r="I70" s="48">
        <v>0</v>
      </c>
      <c r="J70" s="47">
        <v>150000</v>
      </c>
      <c r="K70" s="47">
        <f t="shared" si="5"/>
        <v>4305</v>
      </c>
      <c r="L70" s="47">
        <v>23866.62</v>
      </c>
      <c r="M70" s="47">
        <v>4560</v>
      </c>
      <c r="N70" s="47">
        <v>125</v>
      </c>
      <c r="O70" s="47">
        <f t="shared" si="6"/>
        <v>32856.619999999995</v>
      </c>
      <c r="P70" s="49">
        <f t="shared" si="4"/>
        <v>117143.38</v>
      </c>
    </row>
    <row r="71" spans="1:16" ht="24" x14ac:dyDescent="0.2">
      <c r="A71" s="46">
        <v>70</v>
      </c>
      <c r="B71" s="32" t="s">
        <v>39</v>
      </c>
      <c r="C71" s="32" t="s">
        <v>193</v>
      </c>
      <c r="D71" s="32" t="s">
        <v>267</v>
      </c>
      <c r="E71" s="32" t="s">
        <v>48</v>
      </c>
      <c r="F71" s="33" t="s">
        <v>222</v>
      </c>
      <c r="G71" s="32" t="s">
        <v>323</v>
      </c>
      <c r="H71" s="47">
        <v>80000</v>
      </c>
      <c r="I71" s="48">
        <v>0</v>
      </c>
      <c r="J71" s="47">
        <v>80000</v>
      </c>
      <c r="K71" s="47">
        <f t="shared" si="5"/>
        <v>2296</v>
      </c>
      <c r="L71" s="47">
        <v>7063.34</v>
      </c>
      <c r="M71" s="47">
        <f t="shared" ref="M71:M85" si="7">H71*0.0304</f>
        <v>2432</v>
      </c>
      <c r="N71" s="47">
        <v>1475.12</v>
      </c>
      <c r="O71" s="47">
        <f t="shared" si="6"/>
        <v>13266.46</v>
      </c>
      <c r="P71" s="49">
        <f t="shared" si="4"/>
        <v>66733.540000000008</v>
      </c>
    </row>
    <row r="72" spans="1:16" ht="24" x14ac:dyDescent="0.2">
      <c r="A72" s="46">
        <v>71</v>
      </c>
      <c r="B72" s="32" t="s">
        <v>42</v>
      </c>
      <c r="C72" s="32" t="s">
        <v>171</v>
      </c>
      <c r="D72" s="32" t="s">
        <v>74</v>
      </c>
      <c r="E72" s="32" t="s">
        <v>48</v>
      </c>
      <c r="F72" s="33" t="s">
        <v>221</v>
      </c>
      <c r="G72" s="32" t="s">
        <v>323</v>
      </c>
      <c r="H72" s="47">
        <v>80000</v>
      </c>
      <c r="I72" s="48">
        <v>0</v>
      </c>
      <c r="J72" s="47">
        <v>80000</v>
      </c>
      <c r="K72" s="47">
        <f t="shared" si="5"/>
        <v>2296</v>
      </c>
      <c r="L72" s="47">
        <v>0</v>
      </c>
      <c r="M72" s="47">
        <f t="shared" si="7"/>
        <v>2432</v>
      </c>
      <c r="N72" s="47">
        <v>843</v>
      </c>
      <c r="O72" s="47">
        <f t="shared" si="6"/>
        <v>5571</v>
      </c>
      <c r="P72" s="49">
        <f t="shared" si="4"/>
        <v>74429</v>
      </c>
    </row>
    <row r="73" spans="1:16" ht="24" x14ac:dyDescent="0.2">
      <c r="A73" s="46">
        <v>72</v>
      </c>
      <c r="B73" s="32" t="s">
        <v>97</v>
      </c>
      <c r="C73" s="32" t="s">
        <v>171</v>
      </c>
      <c r="D73" s="32" t="s">
        <v>96</v>
      </c>
      <c r="E73" s="32" t="s">
        <v>49</v>
      </c>
      <c r="F73" s="33" t="s">
        <v>221</v>
      </c>
      <c r="G73" s="32" t="s">
        <v>323</v>
      </c>
      <c r="H73" s="47">
        <v>70000</v>
      </c>
      <c r="I73" s="48">
        <v>0</v>
      </c>
      <c r="J73" s="47">
        <v>70000</v>
      </c>
      <c r="K73" s="47">
        <f t="shared" si="5"/>
        <v>2009</v>
      </c>
      <c r="L73" s="47">
        <v>5368.48</v>
      </c>
      <c r="M73" s="47">
        <f t="shared" si="7"/>
        <v>2128</v>
      </c>
      <c r="N73" s="47">
        <v>125</v>
      </c>
      <c r="O73" s="47">
        <f t="shared" si="6"/>
        <v>9630.48</v>
      </c>
      <c r="P73" s="49">
        <f t="shared" si="4"/>
        <v>60369.520000000004</v>
      </c>
    </row>
    <row r="74" spans="1:16" ht="24" x14ac:dyDescent="0.2">
      <c r="A74" s="46">
        <v>73</v>
      </c>
      <c r="B74" s="32" t="s">
        <v>43</v>
      </c>
      <c r="C74" s="32" t="s">
        <v>171</v>
      </c>
      <c r="D74" s="32" t="s">
        <v>74</v>
      </c>
      <c r="E74" s="32" t="s">
        <v>48</v>
      </c>
      <c r="F74" s="33" t="s">
        <v>221</v>
      </c>
      <c r="G74" s="32" t="s">
        <v>323</v>
      </c>
      <c r="H74" s="47">
        <v>70000</v>
      </c>
      <c r="I74" s="48">
        <v>0</v>
      </c>
      <c r="J74" s="47">
        <v>70000</v>
      </c>
      <c r="K74" s="47">
        <f t="shared" si="5"/>
        <v>2009</v>
      </c>
      <c r="L74" s="47">
        <v>5368.48</v>
      </c>
      <c r="M74" s="47">
        <f t="shared" si="7"/>
        <v>2128</v>
      </c>
      <c r="N74" s="47">
        <v>125</v>
      </c>
      <c r="O74" s="47">
        <f t="shared" si="6"/>
        <v>9630.48</v>
      </c>
      <c r="P74" s="49">
        <f t="shared" si="4"/>
        <v>60369.520000000004</v>
      </c>
    </row>
    <row r="75" spans="1:16" ht="24" x14ac:dyDescent="0.2">
      <c r="A75" s="46">
        <v>74</v>
      </c>
      <c r="B75" s="32" t="s">
        <v>73</v>
      </c>
      <c r="C75" s="32" t="s">
        <v>171</v>
      </c>
      <c r="D75" s="32" t="s">
        <v>74</v>
      </c>
      <c r="E75" s="32" t="s">
        <v>48</v>
      </c>
      <c r="F75" s="33" t="s">
        <v>221</v>
      </c>
      <c r="G75" s="32" t="s">
        <v>323</v>
      </c>
      <c r="H75" s="47">
        <v>50000</v>
      </c>
      <c r="I75" s="48">
        <v>0</v>
      </c>
      <c r="J75" s="47">
        <v>50000</v>
      </c>
      <c r="K75" s="47">
        <f t="shared" si="5"/>
        <v>1435</v>
      </c>
      <c r="L75" s="47">
        <v>1854</v>
      </c>
      <c r="M75" s="47">
        <f t="shared" si="7"/>
        <v>1520</v>
      </c>
      <c r="N75" s="47">
        <v>125</v>
      </c>
      <c r="O75" s="47">
        <f t="shared" si="6"/>
        <v>4934</v>
      </c>
      <c r="P75" s="49">
        <f t="shared" si="4"/>
        <v>45066</v>
      </c>
    </row>
    <row r="76" spans="1:16" ht="24" x14ac:dyDescent="0.2">
      <c r="A76" s="46">
        <v>75</v>
      </c>
      <c r="B76" s="32" t="s">
        <v>76</v>
      </c>
      <c r="C76" s="32" t="s">
        <v>171</v>
      </c>
      <c r="D76" s="32" t="s">
        <v>74</v>
      </c>
      <c r="E76" s="32" t="s">
        <v>48</v>
      </c>
      <c r="F76" s="33" t="s">
        <v>221</v>
      </c>
      <c r="G76" s="32" t="s">
        <v>323</v>
      </c>
      <c r="H76" s="47">
        <v>50000</v>
      </c>
      <c r="I76" s="48">
        <v>0</v>
      </c>
      <c r="J76" s="47">
        <v>50000</v>
      </c>
      <c r="K76" s="47">
        <f t="shared" si="5"/>
        <v>1435</v>
      </c>
      <c r="L76" s="47">
        <v>1854</v>
      </c>
      <c r="M76" s="47">
        <f t="shared" si="7"/>
        <v>1520</v>
      </c>
      <c r="N76" s="47">
        <v>843</v>
      </c>
      <c r="O76" s="47">
        <f t="shared" si="6"/>
        <v>5652</v>
      </c>
      <c r="P76" s="49">
        <f t="shared" si="4"/>
        <v>44348</v>
      </c>
    </row>
    <row r="77" spans="1:16" ht="24" x14ac:dyDescent="0.2">
      <c r="A77" s="46">
        <v>76</v>
      </c>
      <c r="B77" s="32" t="s">
        <v>77</v>
      </c>
      <c r="C77" s="32" t="s">
        <v>171</v>
      </c>
      <c r="D77" s="32" t="s">
        <v>74</v>
      </c>
      <c r="E77" s="32" t="s">
        <v>48</v>
      </c>
      <c r="F77" s="33" t="s">
        <v>221</v>
      </c>
      <c r="G77" s="32" t="s">
        <v>323</v>
      </c>
      <c r="H77" s="47">
        <v>50000</v>
      </c>
      <c r="I77" s="48">
        <v>0</v>
      </c>
      <c r="J77" s="47">
        <v>50000</v>
      </c>
      <c r="K77" s="47">
        <f t="shared" si="5"/>
        <v>1435</v>
      </c>
      <c r="L77" s="47">
        <v>1854</v>
      </c>
      <c r="M77" s="47">
        <f t="shared" si="7"/>
        <v>1520</v>
      </c>
      <c r="N77" s="47">
        <v>125</v>
      </c>
      <c r="O77" s="47">
        <f t="shared" si="6"/>
        <v>4934</v>
      </c>
      <c r="P77" s="49">
        <f t="shared" si="4"/>
        <v>45066</v>
      </c>
    </row>
    <row r="78" spans="1:16" ht="24" x14ac:dyDescent="0.2">
      <c r="A78" s="46">
        <v>77</v>
      </c>
      <c r="B78" s="32" t="s">
        <v>78</v>
      </c>
      <c r="C78" s="32" t="s">
        <v>171</v>
      </c>
      <c r="D78" s="32" t="s">
        <v>74</v>
      </c>
      <c r="E78" s="32" t="s">
        <v>48</v>
      </c>
      <c r="F78" s="33" t="s">
        <v>221</v>
      </c>
      <c r="G78" s="32" t="s">
        <v>323</v>
      </c>
      <c r="H78" s="47">
        <v>50000</v>
      </c>
      <c r="I78" s="48">
        <v>0</v>
      </c>
      <c r="J78" s="47">
        <v>50000</v>
      </c>
      <c r="K78" s="47">
        <f t="shared" si="5"/>
        <v>1435</v>
      </c>
      <c r="L78" s="47">
        <v>1651.48</v>
      </c>
      <c r="M78" s="47">
        <f t="shared" si="7"/>
        <v>1520</v>
      </c>
      <c r="N78" s="47">
        <v>1475.12</v>
      </c>
      <c r="O78" s="47">
        <f t="shared" si="6"/>
        <v>6081.5999999999995</v>
      </c>
      <c r="P78" s="49">
        <f t="shared" si="4"/>
        <v>43918.400000000001</v>
      </c>
    </row>
    <row r="79" spans="1:16" ht="24" x14ac:dyDescent="0.2">
      <c r="A79" s="46">
        <v>78</v>
      </c>
      <c r="B79" s="32" t="s">
        <v>108</v>
      </c>
      <c r="C79" s="32" t="s">
        <v>171</v>
      </c>
      <c r="D79" s="32" t="s">
        <v>74</v>
      </c>
      <c r="E79" s="32" t="s">
        <v>48</v>
      </c>
      <c r="F79" s="33" t="s">
        <v>221</v>
      </c>
      <c r="G79" s="32" t="s">
        <v>323</v>
      </c>
      <c r="H79" s="47">
        <v>50000</v>
      </c>
      <c r="I79" s="48">
        <v>0</v>
      </c>
      <c r="J79" s="47">
        <v>50000</v>
      </c>
      <c r="K79" s="47">
        <f t="shared" si="5"/>
        <v>1435</v>
      </c>
      <c r="L79" s="47">
        <v>1854</v>
      </c>
      <c r="M79" s="47">
        <f t="shared" si="7"/>
        <v>1520</v>
      </c>
      <c r="N79" s="47">
        <v>25</v>
      </c>
      <c r="O79" s="47">
        <f t="shared" si="6"/>
        <v>4834</v>
      </c>
      <c r="P79" s="49">
        <f t="shared" si="4"/>
        <v>45166</v>
      </c>
    </row>
    <row r="80" spans="1:16" ht="24" x14ac:dyDescent="0.2">
      <c r="A80" s="46">
        <v>79</v>
      </c>
      <c r="B80" s="32" t="s">
        <v>198</v>
      </c>
      <c r="C80" s="32" t="s">
        <v>171</v>
      </c>
      <c r="D80" s="32" t="s">
        <v>115</v>
      </c>
      <c r="E80" s="32" t="s">
        <v>59</v>
      </c>
      <c r="F80" s="33" t="s">
        <v>221</v>
      </c>
      <c r="G80" s="32" t="s">
        <v>323</v>
      </c>
      <c r="H80" s="47">
        <v>45000</v>
      </c>
      <c r="I80" s="48">
        <v>0</v>
      </c>
      <c r="J80" s="47">
        <v>45000</v>
      </c>
      <c r="K80" s="47">
        <f t="shared" si="5"/>
        <v>1291.5</v>
      </c>
      <c r="L80" s="47">
        <v>1148.33</v>
      </c>
      <c r="M80" s="47">
        <f t="shared" si="7"/>
        <v>1368</v>
      </c>
      <c r="N80" s="47">
        <v>125</v>
      </c>
      <c r="O80" s="47">
        <f t="shared" si="6"/>
        <v>3932.83</v>
      </c>
      <c r="P80" s="49">
        <f t="shared" si="4"/>
        <v>41067.17</v>
      </c>
    </row>
    <row r="81" spans="1:16" ht="24" x14ac:dyDescent="0.2">
      <c r="A81" s="46">
        <v>80</v>
      </c>
      <c r="B81" s="32" t="s">
        <v>25</v>
      </c>
      <c r="C81" s="32" t="s">
        <v>171</v>
      </c>
      <c r="D81" s="32" t="s">
        <v>13</v>
      </c>
      <c r="E81" s="32" t="s">
        <v>49</v>
      </c>
      <c r="F81" s="33" t="s">
        <v>221</v>
      </c>
      <c r="G81" s="32" t="s">
        <v>323</v>
      </c>
      <c r="H81" s="47">
        <v>35000</v>
      </c>
      <c r="I81" s="48">
        <v>0</v>
      </c>
      <c r="J81" s="47">
        <v>35000</v>
      </c>
      <c r="K81" s="47">
        <f t="shared" si="5"/>
        <v>1004.5</v>
      </c>
      <c r="L81" s="47">
        <v>0</v>
      </c>
      <c r="M81" s="47">
        <f t="shared" si="7"/>
        <v>1064</v>
      </c>
      <c r="N81" s="47">
        <v>125</v>
      </c>
      <c r="O81" s="47">
        <f t="shared" si="6"/>
        <v>2193.5</v>
      </c>
      <c r="P81" s="49">
        <f t="shared" si="4"/>
        <v>32806.5</v>
      </c>
    </row>
    <row r="82" spans="1:16" ht="24" x14ac:dyDescent="0.2">
      <c r="A82" s="46">
        <v>81</v>
      </c>
      <c r="B82" s="32" t="s">
        <v>38</v>
      </c>
      <c r="C82" s="32" t="s">
        <v>173</v>
      </c>
      <c r="D82" s="32" t="s">
        <v>255</v>
      </c>
      <c r="E82" s="32" t="s">
        <v>49</v>
      </c>
      <c r="F82" s="33" t="s">
        <v>221</v>
      </c>
      <c r="G82" s="32" t="s">
        <v>323</v>
      </c>
      <c r="H82" s="47">
        <v>110000</v>
      </c>
      <c r="I82" s="48">
        <v>0</v>
      </c>
      <c r="J82" s="47">
        <v>110000</v>
      </c>
      <c r="K82" s="47">
        <f t="shared" si="5"/>
        <v>3157</v>
      </c>
      <c r="L82" s="47">
        <v>14457.62</v>
      </c>
      <c r="M82" s="47">
        <f t="shared" si="7"/>
        <v>3344</v>
      </c>
      <c r="N82" s="47">
        <v>125</v>
      </c>
      <c r="O82" s="47">
        <f t="shared" si="6"/>
        <v>21083.620000000003</v>
      </c>
      <c r="P82" s="49">
        <f t="shared" si="4"/>
        <v>88916.38</v>
      </c>
    </row>
    <row r="83" spans="1:16" ht="24" x14ac:dyDescent="0.2">
      <c r="A83" s="46">
        <v>82</v>
      </c>
      <c r="B83" s="32" t="s">
        <v>63</v>
      </c>
      <c r="C83" s="32" t="s">
        <v>173</v>
      </c>
      <c r="D83" s="32" t="s">
        <v>249</v>
      </c>
      <c r="E83" s="32" t="s">
        <v>49</v>
      </c>
      <c r="F83" s="33" t="s">
        <v>222</v>
      </c>
      <c r="G83" s="32" t="s">
        <v>323</v>
      </c>
      <c r="H83" s="47">
        <v>65000</v>
      </c>
      <c r="I83" s="48">
        <v>0</v>
      </c>
      <c r="J83" s="47">
        <v>65000</v>
      </c>
      <c r="K83" s="47">
        <f t="shared" si="5"/>
        <v>1865.5</v>
      </c>
      <c r="L83" s="47">
        <v>4157.55</v>
      </c>
      <c r="M83" s="47">
        <f t="shared" si="7"/>
        <v>1976</v>
      </c>
      <c r="N83" s="47">
        <v>1475.12</v>
      </c>
      <c r="O83" s="47">
        <f t="shared" si="6"/>
        <v>9474.17</v>
      </c>
      <c r="P83" s="49">
        <f t="shared" si="4"/>
        <v>55525.83</v>
      </c>
    </row>
    <row r="84" spans="1:16" ht="24" x14ac:dyDescent="0.2">
      <c r="A84" s="46">
        <v>83</v>
      </c>
      <c r="B84" s="32" t="s">
        <v>188</v>
      </c>
      <c r="C84" s="32" t="s">
        <v>173</v>
      </c>
      <c r="D84" s="32" t="s">
        <v>249</v>
      </c>
      <c r="E84" s="32" t="s">
        <v>49</v>
      </c>
      <c r="F84" s="33" t="s">
        <v>221</v>
      </c>
      <c r="G84" s="32" t="s">
        <v>323</v>
      </c>
      <c r="H84" s="47">
        <v>35000</v>
      </c>
      <c r="I84" s="48">
        <v>0</v>
      </c>
      <c r="J84" s="47">
        <v>35000</v>
      </c>
      <c r="K84" s="47">
        <f t="shared" si="5"/>
        <v>1004.5</v>
      </c>
      <c r="L84" s="47">
        <v>0</v>
      </c>
      <c r="M84" s="47">
        <f t="shared" si="7"/>
        <v>1064</v>
      </c>
      <c r="N84" s="47">
        <v>3125</v>
      </c>
      <c r="O84" s="47">
        <f t="shared" si="6"/>
        <v>5193.5</v>
      </c>
      <c r="P84" s="49">
        <f t="shared" si="4"/>
        <v>29806.5</v>
      </c>
    </row>
    <row r="85" spans="1:16" ht="24" x14ac:dyDescent="0.2">
      <c r="A85" s="46">
        <v>84</v>
      </c>
      <c r="B85" s="32" t="s">
        <v>239</v>
      </c>
      <c r="C85" s="32" t="s">
        <v>173</v>
      </c>
      <c r="D85" s="32" t="s">
        <v>240</v>
      </c>
      <c r="E85" s="32" t="s">
        <v>49</v>
      </c>
      <c r="F85" s="33" t="s">
        <v>221</v>
      </c>
      <c r="G85" s="32" t="s">
        <v>323</v>
      </c>
      <c r="H85" s="47">
        <v>35000</v>
      </c>
      <c r="I85" s="48">
        <v>0</v>
      </c>
      <c r="J85" s="47">
        <v>35000</v>
      </c>
      <c r="K85" s="47">
        <f t="shared" si="5"/>
        <v>1004.5</v>
      </c>
      <c r="L85" s="47">
        <v>0</v>
      </c>
      <c r="M85" s="47">
        <f t="shared" si="7"/>
        <v>1064</v>
      </c>
      <c r="N85" s="47">
        <v>125</v>
      </c>
      <c r="O85" s="47">
        <f t="shared" si="6"/>
        <v>2193.5</v>
      </c>
      <c r="P85" s="49">
        <f t="shared" si="4"/>
        <v>32806.5</v>
      </c>
    </row>
    <row r="86" spans="1:16" x14ac:dyDescent="0.2">
      <c r="A86" s="46">
        <v>85</v>
      </c>
      <c r="B86" s="32" t="s">
        <v>19</v>
      </c>
      <c r="C86" s="32" t="s">
        <v>225</v>
      </c>
      <c r="D86" s="32" t="s">
        <v>66</v>
      </c>
      <c r="E86" s="32" t="s">
        <v>48</v>
      </c>
      <c r="F86" s="33" t="s">
        <v>222</v>
      </c>
      <c r="G86" s="32" t="s">
        <v>323</v>
      </c>
      <c r="H86" s="47">
        <v>150000</v>
      </c>
      <c r="I86" s="48">
        <v>0</v>
      </c>
      <c r="J86" s="47">
        <v>150000</v>
      </c>
      <c r="K86" s="47">
        <f t="shared" si="5"/>
        <v>4305</v>
      </c>
      <c r="L86" s="47">
        <v>23529.09</v>
      </c>
      <c r="M86" s="47">
        <v>4560</v>
      </c>
      <c r="N86" s="47">
        <v>1475.12</v>
      </c>
      <c r="O86" s="47">
        <f t="shared" si="6"/>
        <v>33869.21</v>
      </c>
      <c r="P86" s="49">
        <f t="shared" si="4"/>
        <v>116130.79000000001</v>
      </c>
    </row>
    <row r="87" spans="1:16" ht="24" x14ac:dyDescent="0.2">
      <c r="A87" s="46">
        <v>86</v>
      </c>
      <c r="B87" s="32" t="s">
        <v>87</v>
      </c>
      <c r="C87" s="32" t="s">
        <v>225</v>
      </c>
      <c r="D87" s="32" t="s">
        <v>22</v>
      </c>
      <c r="E87" s="32" t="s">
        <v>49</v>
      </c>
      <c r="F87" s="33" t="s">
        <v>221</v>
      </c>
      <c r="G87" s="32" t="s">
        <v>323</v>
      </c>
      <c r="H87" s="47">
        <v>75000</v>
      </c>
      <c r="I87" s="48">
        <v>0</v>
      </c>
      <c r="J87" s="47">
        <v>75000</v>
      </c>
      <c r="K87" s="47">
        <f t="shared" si="5"/>
        <v>2152.5</v>
      </c>
      <c r="L87" s="47">
        <v>6309.38</v>
      </c>
      <c r="M87" s="47">
        <f t="shared" ref="M87:M95" si="8">H87*0.0304</f>
        <v>2280</v>
      </c>
      <c r="N87" s="47">
        <v>125</v>
      </c>
      <c r="O87" s="47">
        <f t="shared" si="6"/>
        <v>10866.880000000001</v>
      </c>
      <c r="P87" s="49">
        <f t="shared" si="4"/>
        <v>64133.119999999995</v>
      </c>
    </row>
    <row r="88" spans="1:16" x14ac:dyDescent="0.2">
      <c r="A88" s="46">
        <v>87</v>
      </c>
      <c r="B88" s="32" t="s">
        <v>103</v>
      </c>
      <c r="C88" s="32" t="s">
        <v>225</v>
      </c>
      <c r="D88" s="32" t="s">
        <v>13</v>
      </c>
      <c r="E88" s="32" t="s">
        <v>49</v>
      </c>
      <c r="F88" s="33" t="s">
        <v>221</v>
      </c>
      <c r="G88" s="32" t="s">
        <v>323</v>
      </c>
      <c r="H88" s="47">
        <v>30000</v>
      </c>
      <c r="I88" s="48">
        <v>0</v>
      </c>
      <c r="J88" s="47">
        <v>30000</v>
      </c>
      <c r="K88" s="47">
        <f t="shared" si="5"/>
        <v>861</v>
      </c>
      <c r="L88" s="47">
        <v>0</v>
      </c>
      <c r="M88" s="47">
        <f t="shared" si="8"/>
        <v>912</v>
      </c>
      <c r="N88" s="47">
        <v>1475.12</v>
      </c>
      <c r="O88" s="47">
        <f t="shared" si="6"/>
        <v>3248.12</v>
      </c>
      <c r="P88" s="49">
        <f t="shared" si="4"/>
        <v>26751.88</v>
      </c>
    </row>
    <row r="89" spans="1:16" ht="24" x14ac:dyDescent="0.2">
      <c r="A89" s="46">
        <v>88</v>
      </c>
      <c r="B89" s="32" t="s">
        <v>100</v>
      </c>
      <c r="C89" s="32" t="s">
        <v>225</v>
      </c>
      <c r="D89" s="32" t="s">
        <v>13</v>
      </c>
      <c r="E89" s="32" t="s">
        <v>49</v>
      </c>
      <c r="F89" s="33" t="s">
        <v>222</v>
      </c>
      <c r="G89" s="32" t="s">
        <v>323</v>
      </c>
      <c r="H89" s="47">
        <v>35000</v>
      </c>
      <c r="I89" s="48">
        <v>0</v>
      </c>
      <c r="J89" s="47">
        <v>35000</v>
      </c>
      <c r="K89" s="47">
        <f t="shared" si="5"/>
        <v>1004.5</v>
      </c>
      <c r="L89" s="47">
        <v>0</v>
      </c>
      <c r="M89" s="47">
        <f t="shared" si="8"/>
        <v>1064</v>
      </c>
      <c r="N89" s="47">
        <v>125</v>
      </c>
      <c r="O89" s="47">
        <f t="shared" si="6"/>
        <v>2193.5</v>
      </c>
      <c r="P89" s="49">
        <f t="shared" si="4"/>
        <v>32806.5</v>
      </c>
    </row>
    <row r="90" spans="1:16" ht="24" x14ac:dyDescent="0.2">
      <c r="A90" s="46">
        <v>89</v>
      </c>
      <c r="B90" s="32" t="s">
        <v>15</v>
      </c>
      <c r="C90" s="32" t="s">
        <v>225</v>
      </c>
      <c r="D90" s="32" t="s">
        <v>16</v>
      </c>
      <c r="E90" s="32" t="s">
        <v>48</v>
      </c>
      <c r="F90" s="33" t="s">
        <v>221</v>
      </c>
      <c r="G90" s="32" t="s">
        <v>323</v>
      </c>
      <c r="H90" s="47">
        <v>45000</v>
      </c>
      <c r="I90" s="48">
        <v>0</v>
      </c>
      <c r="J90" s="47">
        <v>45000</v>
      </c>
      <c r="K90" s="47">
        <f t="shared" si="5"/>
        <v>1291.5</v>
      </c>
      <c r="L90" s="47">
        <v>1148.33</v>
      </c>
      <c r="M90" s="47">
        <f t="shared" si="8"/>
        <v>1368</v>
      </c>
      <c r="N90" s="47">
        <v>125</v>
      </c>
      <c r="O90" s="47">
        <f t="shared" si="6"/>
        <v>3932.83</v>
      </c>
      <c r="P90" s="49">
        <f t="shared" si="4"/>
        <v>41067.17</v>
      </c>
    </row>
    <row r="91" spans="1:16" ht="24" x14ac:dyDescent="0.2">
      <c r="A91" s="46">
        <v>90</v>
      </c>
      <c r="B91" s="32" t="s">
        <v>21</v>
      </c>
      <c r="C91" s="32" t="s">
        <v>225</v>
      </c>
      <c r="D91" s="32" t="s">
        <v>10</v>
      </c>
      <c r="E91" s="32" t="s">
        <v>51</v>
      </c>
      <c r="F91" s="33" t="s">
        <v>222</v>
      </c>
      <c r="G91" s="32" t="s">
        <v>323</v>
      </c>
      <c r="H91" s="47">
        <v>22000</v>
      </c>
      <c r="I91" s="48">
        <v>0</v>
      </c>
      <c r="J91" s="47">
        <v>22000</v>
      </c>
      <c r="K91" s="47">
        <f t="shared" si="5"/>
        <v>631.4</v>
      </c>
      <c r="L91" s="48">
        <v>0</v>
      </c>
      <c r="M91" s="47">
        <f t="shared" si="8"/>
        <v>668.8</v>
      </c>
      <c r="N91" s="47">
        <v>125</v>
      </c>
      <c r="O91" s="47">
        <f t="shared" si="6"/>
        <v>1425.1999999999998</v>
      </c>
      <c r="P91" s="49">
        <f t="shared" si="4"/>
        <v>20574.8</v>
      </c>
    </row>
    <row r="92" spans="1:16" ht="24" x14ac:dyDescent="0.2">
      <c r="A92" s="46">
        <v>91</v>
      </c>
      <c r="B92" s="32" t="s">
        <v>18</v>
      </c>
      <c r="C92" s="32" t="s">
        <v>225</v>
      </c>
      <c r="D92" s="32" t="s">
        <v>17</v>
      </c>
      <c r="E92" s="32" t="s">
        <v>51</v>
      </c>
      <c r="F92" s="33" t="s">
        <v>221</v>
      </c>
      <c r="G92" s="32" t="s">
        <v>323</v>
      </c>
      <c r="H92" s="47">
        <v>16500</v>
      </c>
      <c r="I92" s="48">
        <v>0</v>
      </c>
      <c r="J92" s="47">
        <v>16500</v>
      </c>
      <c r="K92" s="47">
        <f t="shared" si="5"/>
        <v>473.55</v>
      </c>
      <c r="L92" s="48">
        <v>0</v>
      </c>
      <c r="M92" s="47">
        <f t="shared" si="8"/>
        <v>501.6</v>
      </c>
      <c r="N92" s="47">
        <v>125</v>
      </c>
      <c r="O92" s="47">
        <f t="shared" si="6"/>
        <v>1100.1500000000001</v>
      </c>
      <c r="P92" s="49">
        <f t="shared" si="4"/>
        <v>15399.85</v>
      </c>
    </row>
    <row r="93" spans="1:16" ht="24" x14ac:dyDescent="0.2">
      <c r="A93" s="46">
        <v>92</v>
      </c>
      <c r="B93" s="32" t="s">
        <v>195</v>
      </c>
      <c r="C93" s="32" t="s">
        <v>183</v>
      </c>
      <c r="D93" s="32" t="s">
        <v>32</v>
      </c>
      <c r="E93" s="32" t="s">
        <v>59</v>
      </c>
      <c r="F93" s="33" t="s">
        <v>222</v>
      </c>
      <c r="G93" s="32" t="s">
        <v>323</v>
      </c>
      <c r="H93" s="47">
        <v>70000</v>
      </c>
      <c r="I93" s="48">
        <v>0</v>
      </c>
      <c r="J93" s="47">
        <v>70000</v>
      </c>
      <c r="K93" s="47">
        <f t="shared" si="5"/>
        <v>2009</v>
      </c>
      <c r="L93" s="47">
        <v>5368.48</v>
      </c>
      <c r="M93" s="47">
        <f t="shared" si="8"/>
        <v>2128</v>
      </c>
      <c r="N93" s="47">
        <v>25</v>
      </c>
      <c r="O93" s="47">
        <f t="shared" si="6"/>
        <v>9530.48</v>
      </c>
      <c r="P93" s="49">
        <f t="shared" si="4"/>
        <v>60469.520000000004</v>
      </c>
    </row>
    <row r="94" spans="1:16" x14ac:dyDescent="0.2">
      <c r="A94" s="46">
        <v>93</v>
      </c>
      <c r="B94" s="32" t="s">
        <v>181</v>
      </c>
      <c r="C94" s="32" t="s">
        <v>183</v>
      </c>
      <c r="D94" s="32" t="s">
        <v>13</v>
      </c>
      <c r="E94" s="32" t="s">
        <v>49</v>
      </c>
      <c r="F94" s="33" t="s">
        <v>221</v>
      </c>
      <c r="G94" s="32" t="s">
        <v>323</v>
      </c>
      <c r="H94" s="47">
        <v>35000</v>
      </c>
      <c r="I94" s="48">
        <v>0</v>
      </c>
      <c r="J94" s="47">
        <v>35000</v>
      </c>
      <c r="K94" s="47">
        <f t="shared" si="5"/>
        <v>1004.5</v>
      </c>
      <c r="L94" s="48">
        <v>0</v>
      </c>
      <c r="M94" s="47">
        <f t="shared" si="8"/>
        <v>1064</v>
      </c>
      <c r="N94" s="47">
        <v>25</v>
      </c>
      <c r="O94" s="47">
        <f t="shared" si="6"/>
        <v>2093.5</v>
      </c>
      <c r="P94" s="49">
        <f t="shared" si="4"/>
        <v>32906.5</v>
      </c>
    </row>
    <row r="95" spans="1:16" x14ac:dyDescent="0.2">
      <c r="A95" s="46">
        <v>94</v>
      </c>
      <c r="B95" s="50" t="s">
        <v>182</v>
      </c>
      <c r="C95" s="32" t="s">
        <v>183</v>
      </c>
      <c r="D95" s="32" t="s">
        <v>13</v>
      </c>
      <c r="E95" s="32" t="s">
        <v>49</v>
      </c>
      <c r="F95" s="33" t="s">
        <v>221</v>
      </c>
      <c r="G95" s="32" t="s">
        <v>323</v>
      </c>
      <c r="H95" s="47">
        <v>30000</v>
      </c>
      <c r="I95" s="48">
        <v>0</v>
      </c>
      <c r="J95" s="47">
        <v>30000</v>
      </c>
      <c r="K95" s="47">
        <f t="shared" si="5"/>
        <v>861</v>
      </c>
      <c r="L95" s="48">
        <v>0</v>
      </c>
      <c r="M95" s="47">
        <f t="shared" si="8"/>
        <v>912</v>
      </c>
      <c r="N95" s="47">
        <v>25</v>
      </c>
      <c r="O95" s="47">
        <f t="shared" si="6"/>
        <v>1798</v>
      </c>
      <c r="P95" s="49">
        <f t="shared" si="4"/>
        <v>28202</v>
      </c>
    </row>
    <row r="96" spans="1:16" ht="25.5" x14ac:dyDescent="0.2">
      <c r="A96" s="46">
        <v>95</v>
      </c>
      <c r="B96" s="51" t="s">
        <v>274</v>
      </c>
      <c r="C96" s="32" t="s">
        <v>81</v>
      </c>
      <c r="D96" s="32" t="s">
        <v>82</v>
      </c>
      <c r="E96" s="32" t="s">
        <v>83</v>
      </c>
      <c r="F96" s="33" t="s">
        <v>222</v>
      </c>
      <c r="G96" s="32" t="s">
        <v>325</v>
      </c>
      <c r="H96" s="33">
        <v>11500</v>
      </c>
      <c r="I96" s="47">
        <v>0</v>
      </c>
      <c r="J96" s="48">
        <v>11500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9">
        <v>11500</v>
      </c>
    </row>
    <row r="97" spans="1:16" ht="25.5" x14ac:dyDescent="0.2">
      <c r="A97" s="46">
        <v>96</v>
      </c>
      <c r="B97" s="51" t="s">
        <v>275</v>
      </c>
      <c r="C97" s="32" t="s">
        <v>81</v>
      </c>
      <c r="D97" s="32" t="s">
        <v>82</v>
      </c>
      <c r="E97" s="32" t="s">
        <v>83</v>
      </c>
      <c r="F97" s="33" t="s">
        <v>221</v>
      </c>
      <c r="G97" s="32" t="s">
        <v>325</v>
      </c>
      <c r="H97" s="33">
        <v>11500</v>
      </c>
      <c r="I97" s="47">
        <v>0</v>
      </c>
      <c r="J97" s="48">
        <v>11500</v>
      </c>
      <c r="K97" s="47">
        <v>0</v>
      </c>
      <c r="L97" s="47">
        <v>0</v>
      </c>
      <c r="M97" s="48">
        <v>0</v>
      </c>
      <c r="N97" s="47">
        <v>0</v>
      </c>
      <c r="O97" s="47">
        <v>0</v>
      </c>
      <c r="P97" s="49">
        <v>11500</v>
      </c>
    </row>
    <row r="98" spans="1:16" ht="24" x14ac:dyDescent="0.2">
      <c r="A98" s="46">
        <v>97</v>
      </c>
      <c r="B98" s="51" t="s">
        <v>276</v>
      </c>
      <c r="C98" s="32" t="s">
        <v>81</v>
      </c>
      <c r="D98" s="32" t="s">
        <v>82</v>
      </c>
      <c r="E98" s="32" t="s">
        <v>83</v>
      </c>
      <c r="F98" s="33" t="s">
        <v>222</v>
      </c>
      <c r="G98" s="32" t="s">
        <v>325</v>
      </c>
      <c r="H98" s="33">
        <v>11500</v>
      </c>
      <c r="I98" s="47">
        <v>0</v>
      </c>
      <c r="J98" s="48">
        <v>11500</v>
      </c>
      <c r="K98" s="47">
        <v>0</v>
      </c>
      <c r="L98" s="47">
        <v>0</v>
      </c>
      <c r="M98" s="48">
        <v>0</v>
      </c>
      <c r="N98" s="47">
        <v>0</v>
      </c>
      <c r="O98" s="47">
        <v>0</v>
      </c>
      <c r="P98" s="49">
        <v>11500</v>
      </c>
    </row>
    <row r="99" spans="1:16" ht="25.5" x14ac:dyDescent="0.2">
      <c r="A99" s="46">
        <v>98</v>
      </c>
      <c r="B99" s="51" t="s">
        <v>277</v>
      </c>
      <c r="C99" s="32" t="s">
        <v>81</v>
      </c>
      <c r="D99" s="32" t="s">
        <v>82</v>
      </c>
      <c r="E99" s="32" t="s">
        <v>83</v>
      </c>
      <c r="F99" s="33" t="s">
        <v>222</v>
      </c>
      <c r="G99" s="32" t="s">
        <v>325</v>
      </c>
      <c r="H99" s="33">
        <v>25000</v>
      </c>
      <c r="I99" s="47">
        <v>0</v>
      </c>
      <c r="J99" s="48">
        <v>25000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9">
        <v>25000</v>
      </c>
    </row>
    <row r="100" spans="1:16" ht="24" x14ac:dyDescent="0.2">
      <c r="A100" s="46">
        <v>99</v>
      </c>
      <c r="B100" s="51" t="s">
        <v>278</v>
      </c>
      <c r="C100" s="32" t="s">
        <v>81</v>
      </c>
      <c r="D100" s="32" t="s">
        <v>82</v>
      </c>
      <c r="E100" s="32" t="s">
        <v>83</v>
      </c>
      <c r="F100" s="33" t="s">
        <v>222</v>
      </c>
      <c r="G100" s="32" t="s">
        <v>325</v>
      </c>
      <c r="H100" s="33">
        <v>30000</v>
      </c>
      <c r="I100" s="47">
        <v>0</v>
      </c>
      <c r="J100" s="48">
        <v>30000</v>
      </c>
      <c r="K100" s="47">
        <v>0</v>
      </c>
      <c r="L100" s="47">
        <v>0</v>
      </c>
      <c r="M100" s="48">
        <v>0</v>
      </c>
      <c r="N100" s="47">
        <v>0</v>
      </c>
      <c r="O100" s="47">
        <v>0</v>
      </c>
      <c r="P100" s="49">
        <v>30000</v>
      </c>
    </row>
    <row r="101" spans="1:16" ht="25.5" x14ac:dyDescent="0.2">
      <c r="A101" s="46">
        <v>100</v>
      </c>
      <c r="B101" s="51" t="s">
        <v>279</v>
      </c>
      <c r="C101" s="32" t="s">
        <v>81</v>
      </c>
      <c r="D101" s="32" t="s">
        <v>82</v>
      </c>
      <c r="E101" s="32" t="s">
        <v>83</v>
      </c>
      <c r="F101" s="33" t="s">
        <v>221</v>
      </c>
      <c r="G101" s="32" t="s">
        <v>325</v>
      </c>
      <c r="H101" s="33">
        <v>11500</v>
      </c>
      <c r="I101" s="47">
        <v>0</v>
      </c>
      <c r="J101" s="48">
        <v>11500</v>
      </c>
      <c r="K101" s="47">
        <v>0</v>
      </c>
      <c r="L101" s="47">
        <v>0</v>
      </c>
      <c r="M101" s="48">
        <v>0</v>
      </c>
      <c r="N101" s="47">
        <v>0</v>
      </c>
      <c r="O101" s="47">
        <v>0</v>
      </c>
      <c r="P101" s="49">
        <v>11500</v>
      </c>
    </row>
    <row r="102" spans="1:16" ht="25.5" x14ac:dyDescent="0.2">
      <c r="A102" s="46">
        <v>101</v>
      </c>
      <c r="B102" s="51" t="s">
        <v>280</v>
      </c>
      <c r="C102" s="32" t="s">
        <v>81</v>
      </c>
      <c r="D102" s="32" t="s">
        <v>82</v>
      </c>
      <c r="E102" s="32" t="s">
        <v>83</v>
      </c>
      <c r="F102" s="33" t="s">
        <v>222</v>
      </c>
      <c r="G102" s="32" t="s">
        <v>325</v>
      </c>
      <c r="H102" s="33">
        <v>11500</v>
      </c>
      <c r="I102" s="47">
        <v>0</v>
      </c>
      <c r="J102" s="48">
        <v>11500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9">
        <v>11500</v>
      </c>
    </row>
    <row r="103" spans="1:16" ht="25.5" x14ac:dyDescent="0.2">
      <c r="A103" s="46">
        <v>102</v>
      </c>
      <c r="B103" s="51" t="s">
        <v>281</v>
      </c>
      <c r="C103" s="32" t="s">
        <v>81</v>
      </c>
      <c r="D103" s="32" t="s">
        <v>82</v>
      </c>
      <c r="E103" s="32" t="s">
        <v>83</v>
      </c>
      <c r="F103" s="33" t="s">
        <v>221</v>
      </c>
      <c r="G103" s="32" t="s">
        <v>325</v>
      </c>
      <c r="H103" s="33">
        <v>11500</v>
      </c>
      <c r="I103" s="47">
        <v>0</v>
      </c>
      <c r="J103" s="48">
        <v>11500</v>
      </c>
      <c r="K103" s="47">
        <v>0</v>
      </c>
      <c r="L103" s="47">
        <v>0</v>
      </c>
      <c r="M103" s="48">
        <v>0</v>
      </c>
      <c r="N103" s="47">
        <v>0</v>
      </c>
      <c r="O103" s="47">
        <v>0</v>
      </c>
      <c r="P103" s="49">
        <v>11500</v>
      </c>
    </row>
    <row r="104" spans="1:16" ht="24" x14ac:dyDescent="0.2">
      <c r="A104" s="46">
        <v>103</v>
      </c>
      <c r="B104" s="51" t="s">
        <v>118</v>
      </c>
      <c r="C104" s="32" t="s">
        <v>190</v>
      </c>
      <c r="D104" s="32" t="s">
        <v>160</v>
      </c>
      <c r="E104" s="32" t="s">
        <v>117</v>
      </c>
      <c r="F104" s="33" t="s">
        <v>222</v>
      </c>
      <c r="G104" s="32" t="s">
        <v>326</v>
      </c>
      <c r="H104" s="33">
        <v>150000</v>
      </c>
      <c r="I104" s="47">
        <v>0</v>
      </c>
      <c r="J104" s="48">
        <v>150000</v>
      </c>
      <c r="K104" s="47">
        <v>4305</v>
      </c>
      <c r="L104" s="47">
        <v>23866.62</v>
      </c>
      <c r="M104" s="47">
        <v>4560</v>
      </c>
      <c r="N104" s="47">
        <v>0</v>
      </c>
      <c r="O104" s="47">
        <v>32731.62</v>
      </c>
      <c r="P104" s="49">
        <v>117268.38</v>
      </c>
    </row>
    <row r="105" spans="1:16" ht="25.5" x14ac:dyDescent="0.2">
      <c r="A105" s="46">
        <v>104</v>
      </c>
      <c r="B105" s="51" t="s">
        <v>124</v>
      </c>
      <c r="C105" s="32" t="s">
        <v>190</v>
      </c>
      <c r="D105" s="32" t="s">
        <v>125</v>
      </c>
      <c r="E105" s="32" t="s">
        <v>117</v>
      </c>
      <c r="F105" s="33" t="s">
        <v>222</v>
      </c>
      <c r="G105" s="32" t="s">
        <v>326</v>
      </c>
      <c r="H105" s="33">
        <v>70000</v>
      </c>
      <c r="I105" s="47">
        <v>0</v>
      </c>
      <c r="J105" s="48">
        <v>70000</v>
      </c>
      <c r="K105" s="47">
        <v>2009</v>
      </c>
      <c r="L105" s="47">
        <v>5368.48</v>
      </c>
      <c r="M105" s="48">
        <v>2128</v>
      </c>
      <c r="N105" s="47">
        <v>0</v>
      </c>
      <c r="O105" s="47">
        <v>9505.48</v>
      </c>
      <c r="P105" s="49">
        <v>60494.520000000004</v>
      </c>
    </row>
    <row r="106" spans="1:16" ht="25.5" x14ac:dyDescent="0.2">
      <c r="A106" s="46">
        <v>105</v>
      </c>
      <c r="B106" s="51" t="s">
        <v>134</v>
      </c>
      <c r="C106" s="32" t="s">
        <v>190</v>
      </c>
      <c r="D106" s="32" t="s">
        <v>127</v>
      </c>
      <c r="E106" s="32" t="s">
        <v>117</v>
      </c>
      <c r="F106" s="33" t="s">
        <v>221</v>
      </c>
      <c r="G106" s="32" t="s">
        <v>326</v>
      </c>
      <c r="H106" s="33">
        <v>70000</v>
      </c>
      <c r="I106" s="47">
        <v>0</v>
      </c>
      <c r="J106" s="48">
        <v>70000</v>
      </c>
      <c r="K106" s="47">
        <v>2009</v>
      </c>
      <c r="L106" s="47">
        <v>4828.43</v>
      </c>
      <c r="M106" s="48">
        <v>2128</v>
      </c>
      <c r="N106" s="47">
        <v>2700.24</v>
      </c>
      <c r="O106" s="47">
        <v>11665.67</v>
      </c>
      <c r="P106" s="49">
        <v>58334.33</v>
      </c>
    </row>
    <row r="107" spans="1:16" ht="24" x14ac:dyDescent="0.2">
      <c r="A107" s="46">
        <v>106</v>
      </c>
      <c r="B107" s="51" t="s">
        <v>152</v>
      </c>
      <c r="C107" s="32" t="s">
        <v>174</v>
      </c>
      <c r="D107" s="32" t="s">
        <v>58</v>
      </c>
      <c r="E107" s="32" t="s">
        <v>117</v>
      </c>
      <c r="F107" s="33" t="s">
        <v>222</v>
      </c>
      <c r="G107" s="32" t="s">
        <v>326</v>
      </c>
      <c r="H107" s="33">
        <v>80000</v>
      </c>
      <c r="I107" s="47">
        <v>0</v>
      </c>
      <c r="J107" s="48">
        <v>80000</v>
      </c>
      <c r="K107" s="47">
        <v>2296</v>
      </c>
      <c r="L107" s="47">
        <v>7400.87</v>
      </c>
      <c r="M107" s="47">
        <v>2432</v>
      </c>
      <c r="N107" s="47">
        <v>0</v>
      </c>
      <c r="O107" s="47">
        <v>12128.869999999999</v>
      </c>
      <c r="P107" s="49">
        <v>67871.13</v>
      </c>
    </row>
    <row r="108" spans="1:16" ht="25.5" x14ac:dyDescent="0.2">
      <c r="A108" s="46">
        <v>107</v>
      </c>
      <c r="B108" s="51" t="s">
        <v>241</v>
      </c>
      <c r="C108" s="32" t="s">
        <v>174</v>
      </c>
      <c r="D108" s="32" t="s">
        <v>242</v>
      </c>
      <c r="E108" s="32" t="s">
        <v>117</v>
      </c>
      <c r="F108" s="33" t="s">
        <v>221</v>
      </c>
      <c r="G108" s="32" t="s">
        <v>326</v>
      </c>
      <c r="H108" s="33">
        <v>45000</v>
      </c>
      <c r="I108" s="47">
        <v>0</v>
      </c>
      <c r="J108" s="48">
        <v>45000</v>
      </c>
      <c r="K108" s="47">
        <v>1291.5</v>
      </c>
      <c r="L108" s="47">
        <v>1148.33</v>
      </c>
      <c r="M108" s="48">
        <v>1368</v>
      </c>
      <c r="N108" s="47">
        <v>0</v>
      </c>
      <c r="O108" s="47">
        <v>3807.83</v>
      </c>
      <c r="P108" s="49">
        <v>41192.17</v>
      </c>
    </row>
    <row r="109" spans="1:16" ht="25.5" x14ac:dyDescent="0.2">
      <c r="A109" s="46">
        <v>108</v>
      </c>
      <c r="B109" s="51" t="s">
        <v>149</v>
      </c>
      <c r="C109" s="32" t="s">
        <v>176</v>
      </c>
      <c r="D109" s="32" t="s">
        <v>8</v>
      </c>
      <c r="E109" s="32" t="s">
        <v>117</v>
      </c>
      <c r="F109" s="33" t="s">
        <v>221</v>
      </c>
      <c r="G109" s="32" t="s">
        <v>326</v>
      </c>
      <c r="H109" s="33">
        <v>50000</v>
      </c>
      <c r="I109" s="47">
        <v>0</v>
      </c>
      <c r="J109" s="48">
        <v>50000</v>
      </c>
      <c r="K109" s="47">
        <v>1435</v>
      </c>
      <c r="L109" s="47">
        <v>1854</v>
      </c>
      <c r="M109" s="47">
        <v>1520</v>
      </c>
      <c r="N109" s="47">
        <v>0</v>
      </c>
      <c r="O109" s="47">
        <v>4809</v>
      </c>
      <c r="P109" s="49">
        <v>45191</v>
      </c>
    </row>
    <row r="110" spans="1:16" ht="24" x14ac:dyDescent="0.2">
      <c r="A110" s="46">
        <v>109</v>
      </c>
      <c r="B110" s="51" t="s">
        <v>139</v>
      </c>
      <c r="C110" s="32" t="s">
        <v>176</v>
      </c>
      <c r="D110" s="32" t="s">
        <v>8</v>
      </c>
      <c r="E110" s="32" t="s">
        <v>117</v>
      </c>
      <c r="F110" s="33" t="s">
        <v>221</v>
      </c>
      <c r="G110" s="32" t="s">
        <v>326</v>
      </c>
      <c r="H110" s="33">
        <v>50000</v>
      </c>
      <c r="I110" s="47">
        <v>0</v>
      </c>
      <c r="J110" s="48">
        <v>50000</v>
      </c>
      <c r="K110" s="47">
        <v>1435</v>
      </c>
      <c r="L110" s="47">
        <v>1448.96</v>
      </c>
      <c r="M110" s="48">
        <v>1520</v>
      </c>
      <c r="N110" s="47">
        <v>2800.24</v>
      </c>
      <c r="O110" s="47">
        <v>7204.2</v>
      </c>
      <c r="P110" s="49">
        <v>42795.8</v>
      </c>
    </row>
    <row r="111" spans="1:16" ht="25.5" x14ac:dyDescent="0.2">
      <c r="A111" s="46">
        <v>110</v>
      </c>
      <c r="B111" s="51" t="s">
        <v>243</v>
      </c>
      <c r="C111" s="32" t="s">
        <v>176</v>
      </c>
      <c r="D111" s="32" t="s">
        <v>8</v>
      </c>
      <c r="E111" s="32" t="s">
        <v>117</v>
      </c>
      <c r="F111" s="33" t="s">
        <v>221</v>
      </c>
      <c r="G111" s="32" t="s">
        <v>326</v>
      </c>
      <c r="H111" s="33">
        <v>50000</v>
      </c>
      <c r="I111" s="47">
        <v>0</v>
      </c>
      <c r="J111" s="48">
        <v>50000</v>
      </c>
      <c r="K111" s="47">
        <v>1435</v>
      </c>
      <c r="L111" s="47">
        <v>1854</v>
      </c>
      <c r="M111" s="48">
        <v>1520</v>
      </c>
      <c r="N111" s="47">
        <v>100</v>
      </c>
      <c r="O111" s="47">
        <v>4909</v>
      </c>
      <c r="P111" s="49">
        <v>45091</v>
      </c>
    </row>
    <row r="112" spans="1:16" ht="24" x14ac:dyDescent="0.2">
      <c r="A112" s="46">
        <v>111</v>
      </c>
      <c r="B112" s="51" t="s">
        <v>130</v>
      </c>
      <c r="C112" s="32" t="s">
        <v>175</v>
      </c>
      <c r="D112" s="32" t="s">
        <v>158</v>
      </c>
      <c r="E112" s="32" t="s">
        <v>117</v>
      </c>
      <c r="F112" s="33" t="s">
        <v>221</v>
      </c>
      <c r="G112" s="32" t="s">
        <v>326</v>
      </c>
      <c r="H112" s="33">
        <v>150000</v>
      </c>
      <c r="I112" s="47">
        <v>0</v>
      </c>
      <c r="J112" s="48">
        <v>150000</v>
      </c>
      <c r="K112" s="47">
        <v>4305</v>
      </c>
      <c r="L112" s="47">
        <v>23866.62</v>
      </c>
      <c r="M112" s="47">
        <v>4560</v>
      </c>
      <c r="N112" s="47">
        <v>0</v>
      </c>
      <c r="O112" s="47">
        <v>32731.62</v>
      </c>
      <c r="P112" s="49">
        <v>117268.38</v>
      </c>
    </row>
    <row r="113" spans="1:16" ht="25.5" x14ac:dyDescent="0.2">
      <c r="A113" s="46">
        <v>112</v>
      </c>
      <c r="B113" s="51" t="s">
        <v>153</v>
      </c>
      <c r="C113" s="32" t="s">
        <v>175</v>
      </c>
      <c r="D113" s="32" t="s">
        <v>154</v>
      </c>
      <c r="E113" s="32" t="s">
        <v>117</v>
      </c>
      <c r="F113" s="33" t="s">
        <v>221</v>
      </c>
      <c r="G113" s="32" t="s">
        <v>326</v>
      </c>
      <c r="H113" s="33">
        <v>45000</v>
      </c>
      <c r="I113" s="47">
        <v>0</v>
      </c>
      <c r="J113" s="48">
        <v>45000</v>
      </c>
      <c r="K113" s="47">
        <v>1291.5</v>
      </c>
      <c r="L113" s="47">
        <v>1148.33</v>
      </c>
      <c r="M113" s="48">
        <v>1368</v>
      </c>
      <c r="N113" s="47">
        <v>100</v>
      </c>
      <c r="O113" s="47">
        <v>3907.83</v>
      </c>
      <c r="P113" s="49">
        <v>41092.17</v>
      </c>
    </row>
    <row r="114" spans="1:16" ht="25.5" x14ac:dyDescent="0.2">
      <c r="A114" s="46">
        <v>113</v>
      </c>
      <c r="B114" s="51" t="s">
        <v>155</v>
      </c>
      <c r="C114" s="32" t="s">
        <v>175</v>
      </c>
      <c r="D114" s="32" t="s">
        <v>156</v>
      </c>
      <c r="E114" s="32" t="s">
        <v>117</v>
      </c>
      <c r="F114" s="33" t="s">
        <v>221</v>
      </c>
      <c r="G114" s="32" t="s">
        <v>326</v>
      </c>
      <c r="H114" s="33">
        <v>46000</v>
      </c>
      <c r="I114" s="47">
        <v>0</v>
      </c>
      <c r="J114" s="48">
        <v>46000</v>
      </c>
      <c r="K114" s="47">
        <v>1320.2</v>
      </c>
      <c r="L114" s="47">
        <v>1289.46</v>
      </c>
      <c r="M114" s="47">
        <v>1398.4</v>
      </c>
      <c r="N114" s="47">
        <v>0</v>
      </c>
      <c r="O114" s="47">
        <v>4008.06</v>
      </c>
      <c r="P114" s="49">
        <v>41991.94</v>
      </c>
    </row>
    <row r="115" spans="1:16" ht="25.5" x14ac:dyDescent="0.2">
      <c r="A115" s="46">
        <v>114</v>
      </c>
      <c r="B115" s="51" t="s">
        <v>201</v>
      </c>
      <c r="C115" s="32" t="s">
        <v>175</v>
      </c>
      <c r="D115" s="32" t="s">
        <v>214</v>
      </c>
      <c r="E115" s="32" t="s">
        <v>117</v>
      </c>
      <c r="F115" s="33" t="s">
        <v>222</v>
      </c>
      <c r="G115" s="32" t="s">
        <v>326</v>
      </c>
      <c r="H115" s="33">
        <v>36000</v>
      </c>
      <c r="I115" s="47">
        <v>0</v>
      </c>
      <c r="J115" s="48">
        <v>36000</v>
      </c>
      <c r="K115" s="47">
        <v>1033.2</v>
      </c>
      <c r="L115" s="47">
        <v>0</v>
      </c>
      <c r="M115" s="48">
        <v>1094.4000000000001</v>
      </c>
      <c r="N115" s="47">
        <v>100</v>
      </c>
      <c r="O115" s="47">
        <v>2227.6000000000004</v>
      </c>
      <c r="P115" s="49">
        <v>33772.400000000001</v>
      </c>
    </row>
    <row r="116" spans="1:16" ht="25.5" x14ac:dyDescent="0.2">
      <c r="A116" s="46">
        <v>115</v>
      </c>
      <c r="B116" s="51" t="s">
        <v>110</v>
      </c>
      <c r="C116" s="32" t="s">
        <v>224</v>
      </c>
      <c r="D116" s="32" t="s">
        <v>151</v>
      </c>
      <c r="E116" s="32" t="s">
        <v>117</v>
      </c>
      <c r="F116" s="33" t="s">
        <v>222</v>
      </c>
      <c r="G116" s="32" t="s">
        <v>326</v>
      </c>
      <c r="H116" s="33">
        <v>150000</v>
      </c>
      <c r="I116" s="47">
        <v>0</v>
      </c>
      <c r="J116" s="48">
        <v>150000</v>
      </c>
      <c r="K116" s="47">
        <v>4305</v>
      </c>
      <c r="L116" s="47">
        <v>23866.62</v>
      </c>
      <c r="M116" s="48">
        <v>4560</v>
      </c>
      <c r="N116" s="47">
        <v>0</v>
      </c>
      <c r="O116" s="47">
        <v>32731.62</v>
      </c>
      <c r="P116" s="49">
        <v>117268.38</v>
      </c>
    </row>
    <row r="117" spans="1:16" ht="25.5" x14ac:dyDescent="0.2">
      <c r="A117" s="46">
        <v>116</v>
      </c>
      <c r="B117" s="51" t="s">
        <v>226</v>
      </c>
      <c r="C117" s="32" t="s">
        <v>224</v>
      </c>
      <c r="D117" s="32" t="s">
        <v>227</v>
      </c>
      <c r="E117" s="32" t="s">
        <v>117</v>
      </c>
      <c r="F117" s="33" t="s">
        <v>221</v>
      </c>
      <c r="G117" s="32" t="s">
        <v>326</v>
      </c>
      <c r="H117" s="33">
        <v>100000</v>
      </c>
      <c r="I117" s="47">
        <v>0</v>
      </c>
      <c r="J117" s="48">
        <v>100000</v>
      </c>
      <c r="K117" s="47">
        <v>2870</v>
      </c>
      <c r="L117" s="47">
        <v>12105.37</v>
      </c>
      <c r="M117" s="47">
        <v>3040</v>
      </c>
      <c r="N117" s="47">
        <v>0</v>
      </c>
      <c r="O117" s="47">
        <v>18015.370000000003</v>
      </c>
      <c r="P117" s="49">
        <v>81984.63</v>
      </c>
    </row>
    <row r="118" spans="1:16" ht="25.5" x14ac:dyDescent="0.2">
      <c r="A118" s="46">
        <v>117</v>
      </c>
      <c r="B118" s="51" t="s">
        <v>244</v>
      </c>
      <c r="C118" s="32" t="s">
        <v>224</v>
      </c>
      <c r="D118" s="32" t="s">
        <v>245</v>
      </c>
      <c r="E118" s="32" t="s">
        <v>117</v>
      </c>
      <c r="F118" s="33" t="s">
        <v>222</v>
      </c>
      <c r="G118" s="32" t="s">
        <v>326</v>
      </c>
      <c r="H118" s="33">
        <v>80000</v>
      </c>
      <c r="I118" s="47">
        <v>0</v>
      </c>
      <c r="J118" s="48">
        <v>80000</v>
      </c>
      <c r="K118" s="47">
        <v>2296</v>
      </c>
      <c r="L118" s="47">
        <v>7063.34</v>
      </c>
      <c r="M118" s="48">
        <v>2432</v>
      </c>
      <c r="N118" s="47">
        <v>1350.12</v>
      </c>
      <c r="O118" s="47">
        <v>13141.46</v>
      </c>
      <c r="P118" s="49">
        <v>66858.540000000008</v>
      </c>
    </row>
    <row r="119" spans="1:16" ht="25.5" x14ac:dyDescent="0.2">
      <c r="A119" s="46">
        <v>118</v>
      </c>
      <c r="B119" s="51" t="s">
        <v>128</v>
      </c>
      <c r="C119" s="32" t="s">
        <v>224</v>
      </c>
      <c r="D119" s="32" t="s">
        <v>129</v>
      </c>
      <c r="E119" s="32" t="s">
        <v>117</v>
      </c>
      <c r="F119" s="33" t="s">
        <v>222</v>
      </c>
      <c r="G119" s="32" t="s">
        <v>326</v>
      </c>
      <c r="H119" s="33">
        <v>45000</v>
      </c>
      <c r="I119" s="47">
        <v>0</v>
      </c>
      <c r="J119" s="48">
        <v>45000</v>
      </c>
      <c r="K119" s="47">
        <v>1291.5</v>
      </c>
      <c r="L119" s="47">
        <v>1148.33</v>
      </c>
      <c r="M119" s="47">
        <v>1368</v>
      </c>
      <c r="N119" s="47">
        <v>0</v>
      </c>
      <c r="O119" s="47">
        <v>3807.83</v>
      </c>
      <c r="P119" s="49">
        <v>41192.17</v>
      </c>
    </row>
    <row r="120" spans="1:16" ht="25.5" x14ac:dyDescent="0.2">
      <c r="A120" s="46">
        <v>119</v>
      </c>
      <c r="B120" s="51" t="s">
        <v>246</v>
      </c>
      <c r="C120" s="32" t="s">
        <v>224</v>
      </c>
      <c r="D120" s="32" t="s">
        <v>247</v>
      </c>
      <c r="E120" s="32" t="s">
        <v>117</v>
      </c>
      <c r="F120" s="33" t="s">
        <v>222</v>
      </c>
      <c r="G120" s="32" t="s">
        <v>326</v>
      </c>
      <c r="H120" s="33">
        <v>45000</v>
      </c>
      <c r="I120" s="47">
        <v>0</v>
      </c>
      <c r="J120" s="48">
        <v>45000</v>
      </c>
      <c r="K120" s="47">
        <v>1291.5</v>
      </c>
      <c r="L120" s="47">
        <v>743.29</v>
      </c>
      <c r="M120" s="48">
        <v>1368</v>
      </c>
      <c r="N120" s="47">
        <v>2700.24</v>
      </c>
      <c r="O120" s="47">
        <v>6103.03</v>
      </c>
      <c r="P120" s="49">
        <v>38896.97</v>
      </c>
    </row>
    <row r="121" spans="1:16" ht="25.5" x14ac:dyDescent="0.2">
      <c r="A121" s="46">
        <v>120</v>
      </c>
      <c r="B121" s="51" t="s">
        <v>256</v>
      </c>
      <c r="C121" s="32" t="s">
        <v>224</v>
      </c>
      <c r="D121" s="32" t="s">
        <v>259</v>
      </c>
      <c r="E121" s="32" t="s">
        <v>117</v>
      </c>
      <c r="F121" s="33" t="s">
        <v>222</v>
      </c>
      <c r="G121" s="32" t="s">
        <v>326</v>
      </c>
      <c r="H121" s="33">
        <v>70000</v>
      </c>
      <c r="I121" s="47">
        <v>0</v>
      </c>
      <c r="J121" s="48">
        <v>70000</v>
      </c>
      <c r="K121" s="47">
        <v>2009</v>
      </c>
      <c r="L121" s="47">
        <v>5368.48</v>
      </c>
      <c r="M121" s="48">
        <v>2128</v>
      </c>
      <c r="N121" s="47">
        <v>0</v>
      </c>
      <c r="O121" s="47">
        <v>9505.48</v>
      </c>
      <c r="P121" s="49">
        <v>60494.520000000004</v>
      </c>
    </row>
    <row r="122" spans="1:16" ht="24" x14ac:dyDescent="0.2">
      <c r="A122" s="46">
        <v>121</v>
      </c>
      <c r="B122" s="51" t="s">
        <v>119</v>
      </c>
      <c r="C122" s="32" t="s">
        <v>189</v>
      </c>
      <c r="D122" s="32" t="s">
        <v>161</v>
      </c>
      <c r="E122" s="32" t="s">
        <v>117</v>
      </c>
      <c r="F122" s="33" t="s">
        <v>222</v>
      </c>
      <c r="G122" s="32" t="s">
        <v>326</v>
      </c>
      <c r="H122" s="33">
        <v>150000</v>
      </c>
      <c r="I122" s="47">
        <v>0</v>
      </c>
      <c r="J122" s="48">
        <v>150000</v>
      </c>
      <c r="K122" s="47">
        <v>4305</v>
      </c>
      <c r="L122" s="47">
        <v>23866.62</v>
      </c>
      <c r="M122" s="47">
        <v>4560</v>
      </c>
      <c r="N122" s="47">
        <v>0</v>
      </c>
      <c r="O122" s="47">
        <v>32731.62</v>
      </c>
      <c r="P122" s="49">
        <v>117268.38</v>
      </c>
    </row>
    <row r="123" spans="1:16" ht="25.5" x14ac:dyDescent="0.2">
      <c r="A123" s="46">
        <v>122</v>
      </c>
      <c r="B123" s="51" t="s">
        <v>122</v>
      </c>
      <c r="C123" s="32" t="s">
        <v>189</v>
      </c>
      <c r="D123" s="32" t="s">
        <v>123</v>
      </c>
      <c r="E123" s="32" t="s">
        <v>117</v>
      </c>
      <c r="F123" s="33" t="s">
        <v>221</v>
      </c>
      <c r="G123" s="32" t="s">
        <v>326</v>
      </c>
      <c r="H123" s="33">
        <v>50000</v>
      </c>
      <c r="I123" s="47">
        <v>0</v>
      </c>
      <c r="J123" s="48">
        <v>50000</v>
      </c>
      <c r="K123" s="47">
        <v>1435</v>
      </c>
      <c r="L123" s="47">
        <v>1651.48</v>
      </c>
      <c r="M123" s="48">
        <v>1520</v>
      </c>
      <c r="N123" s="47">
        <v>1350.12</v>
      </c>
      <c r="O123" s="47">
        <v>5956.5999999999995</v>
      </c>
      <c r="P123" s="49">
        <v>44043.4</v>
      </c>
    </row>
    <row r="124" spans="1:16" ht="25.5" x14ac:dyDescent="0.2">
      <c r="A124" s="46">
        <v>123</v>
      </c>
      <c r="B124" s="51" t="s">
        <v>200</v>
      </c>
      <c r="C124" s="32" t="s">
        <v>189</v>
      </c>
      <c r="D124" s="32" t="s">
        <v>252</v>
      </c>
      <c r="E124" s="32" t="s">
        <v>117</v>
      </c>
      <c r="F124" s="33" t="s">
        <v>222</v>
      </c>
      <c r="G124" s="32" t="s">
        <v>326</v>
      </c>
      <c r="H124" s="33">
        <v>47000</v>
      </c>
      <c r="I124" s="47">
        <v>0</v>
      </c>
      <c r="J124" s="48">
        <v>47000</v>
      </c>
      <c r="K124" s="47">
        <v>1348.9</v>
      </c>
      <c r="L124" s="47">
        <v>1228.08</v>
      </c>
      <c r="M124" s="47">
        <v>1428.8</v>
      </c>
      <c r="N124" s="47">
        <v>1350.12</v>
      </c>
      <c r="O124" s="47">
        <v>5355.9</v>
      </c>
      <c r="P124" s="49">
        <v>41644.1</v>
      </c>
    </row>
    <row r="125" spans="1:16" ht="24" x14ac:dyDescent="0.2">
      <c r="A125" s="46">
        <v>124</v>
      </c>
      <c r="B125" s="51" t="s">
        <v>113</v>
      </c>
      <c r="C125" s="32" t="s">
        <v>191</v>
      </c>
      <c r="D125" s="32" t="s">
        <v>150</v>
      </c>
      <c r="E125" s="32" t="s">
        <v>117</v>
      </c>
      <c r="F125" s="33" t="s">
        <v>221</v>
      </c>
      <c r="G125" s="32" t="s">
        <v>326</v>
      </c>
      <c r="H125" s="33">
        <v>150000</v>
      </c>
      <c r="I125" s="47">
        <v>0</v>
      </c>
      <c r="J125" s="48">
        <v>150000</v>
      </c>
      <c r="K125" s="47">
        <v>4305</v>
      </c>
      <c r="L125" s="47">
        <v>23866.62</v>
      </c>
      <c r="M125" s="48">
        <v>4560</v>
      </c>
      <c r="N125" s="47">
        <v>5664</v>
      </c>
      <c r="O125" s="47">
        <v>38395.619999999995</v>
      </c>
      <c r="P125" s="49">
        <v>111604.38</v>
      </c>
    </row>
    <row r="126" spans="1:16" ht="25.5" x14ac:dyDescent="0.2">
      <c r="A126" s="46">
        <v>125</v>
      </c>
      <c r="B126" s="51" t="s">
        <v>206</v>
      </c>
      <c r="C126" s="32" t="s">
        <v>162</v>
      </c>
      <c r="D126" s="32" t="s">
        <v>264</v>
      </c>
      <c r="E126" s="32" t="s">
        <v>117</v>
      </c>
      <c r="F126" s="33" t="s">
        <v>221</v>
      </c>
      <c r="G126" s="32" t="s">
        <v>326</v>
      </c>
      <c r="H126" s="33">
        <v>110000</v>
      </c>
      <c r="I126" s="47">
        <v>0</v>
      </c>
      <c r="J126" s="48">
        <v>110000</v>
      </c>
      <c r="K126" s="47">
        <v>3157</v>
      </c>
      <c r="L126" s="47">
        <v>14457.62</v>
      </c>
      <c r="M126" s="48">
        <v>3344</v>
      </c>
      <c r="N126" s="47">
        <v>0</v>
      </c>
      <c r="O126" s="47">
        <v>20958.620000000003</v>
      </c>
      <c r="P126" s="49">
        <v>89041.38</v>
      </c>
    </row>
    <row r="127" spans="1:16" ht="25.5" x14ac:dyDescent="0.2">
      <c r="A127" s="46">
        <v>126</v>
      </c>
      <c r="B127" s="51" t="s">
        <v>265</v>
      </c>
      <c r="C127" s="32" t="s">
        <v>162</v>
      </c>
      <c r="D127" s="32" t="s">
        <v>266</v>
      </c>
      <c r="E127" s="32" t="s">
        <v>117</v>
      </c>
      <c r="F127" s="33" t="s">
        <v>222</v>
      </c>
      <c r="G127" s="32" t="s">
        <v>326</v>
      </c>
      <c r="H127" s="33">
        <v>110000</v>
      </c>
      <c r="I127" s="47">
        <v>0</v>
      </c>
      <c r="J127" s="48">
        <v>110000</v>
      </c>
      <c r="K127" s="47">
        <v>3157</v>
      </c>
      <c r="L127" s="47">
        <v>14457.62</v>
      </c>
      <c r="M127" s="47">
        <v>3344</v>
      </c>
      <c r="N127" s="47">
        <v>0</v>
      </c>
      <c r="O127" s="47">
        <v>20958.620000000003</v>
      </c>
      <c r="P127" s="49">
        <v>89041.38</v>
      </c>
    </row>
    <row r="128" spans="1:16" ht="25.5" x14ac:dyDescent="0.2">
      <c r="A128" s="46">
        <v>127</v>
      </c>
      <c r="B128" s="51" t="s">
        <v>229</v>
      </c>
      <c r="C128" s="32" t="s">
        <v>162</v>
      </c>
      <c r="D128" s="32" t="s">
        <v>228</v>
      </c>
      <c r="E128" s="32" t="s">
        <v>117</v>
      </c>
      <c r="F128" s="33" t="s">
        <v>221</v>
      </c>
      <c r="G128" s="32" t="s">
        <v>326</v>
      </c>
      <c r="H128" s="33">
        <v>45000</v>
      </c>
      <c r="I128" s="47">
        <v>0</v>
      </c>
      <c r="J128" s="48">
        <v>45000</v>
      </c>
      <c r="K128" s="47">
        <v>1291.5</v>
      </c>
      <c r="L128" s="47">
        <v>1148.33</v>
      </c>
      <c r="M128" s="48">
        <v>1368</v>
      </c>
      <c r="N128" s="47">
        <v>718</v>
      </c>
      <c r="O128" s="47">
        <v>4525.83</v>
      </c>
      <c r="P128" s="49">
        <v>40474.17</v>
      </c>
    </row>
    <row r="129" spans="1:16" ht="25.5" x14ac:dyDescent="0.2">
      <c r="A129" s="46">
        <v>128</v>
      </c>
      <c r="B129" s="51" t="s">
        <v>230</v>
      </c>
      <c r="C129" s="32" t="s">
        <v>162</v>
      </c>
      <c r="D129" s="32" t="s">
        <v>231</v>
      </c>
      <c r="E129" s="32" t="s">
        <v>117</v>
      </c>
      <c r="F129" s="33" t="s">
        <v>221</v>
      </c>
      <c r="G129" s="32" t="s">
        <v>326</v>
      </c>
      <c r="H129" s="33">
        <v>45000</v>
      </c>
      <c r="I129" s="47">
        <v>0</v>
      </c>
      <c r="J129" s="48">
        <v>45000</v>
      </c>
      <c r="K129" s="47">
        <v>1291.5</v>
      </c>
      <c r="L129" s="47">
        <v>1148.33</v>
      </c>
      <c r="M129" s="47">
        <v>1368</v>
      </c>
      <c r="N129" s="47">
        <v>0</v>
      </c>
      <c r="O129" s="47">
        <v>3807.83</v>
      </c>
      <c r="P129" s="49">
        <v>41192.17</v>
      </c>
    </row>
    <row r="130" spans="1:16" ht="24" x14ac:dyDescent="0.2">
      <c r="A130" s="46">
        <v>129</v>
      </c>
      <c r="B130" s="51" t="s">
        <v>205</v>
      </c>
      <c r="C130" s="32" t="s">
        <v>162</v>
      </c>
      <c r="D130" s="32" t="s">
        <v>228</v>
      </c>
      <c r="E130" s="32" t="s">
        <v>117</v>
      </c>
      <c r="F130" s="33" t="s">
        <v>221</v>
      </c>
      <c r="G130" s="32" t="s">
        <v>326</v>
      </c>
      <c r="H130" s="33">
        <v>45000</v>
      </c>
      <c r="I130" s="47">
        <v>0</v>
      </c>
      <c r="J130" s="48">
        <v>45000</v>
      </c>
      <c r="K130" s="47">
        <v>1291.5</v>
      </c>
      <c r="L130" s="47">
        <v>1148.33</v>
      </c>
      <c r="M130" s="48">
        <v>1368</v>
      </c>
      <c r="N130" s="47">
        <v>0</v>
      </c>
      <c r="O130" s="47">
        <v>3807.83</v>
      </c>
      <c r="P130" s="49">
        <v>41192.17</v>
      </c>
    </row>
    <row r="131" spans="1:16" ht="25.5" x14ac:dyDescent="0.2">
      <c r="A131" s="46">
        <v>130</v>
      </c>
      <c r="B131" s="51" t="s">
        <v>248</v>
      </c>
      <c r="C131" s="32" t="s">
        <v>162</v>
      </c>
      <c r="D131" s="32" t="s">
        <v>207</v>
      </c>
      <c r="E131" s="32" t="s">
        <v>117</v>
      </c>
      <c r="F131" s="33" t="s">
        <v>221</v>
      </c>
      <c r="G131" s="32" t="s">
        <v>326</v>
      </c>
      <c r="H131" s="33">
        <v>45000</v>
      </c>
      <c r="I131" s="47">
        <v>0</v>
      </c>
      <c r="J131" s="48">
        <v>45000</v>
      </c>
      <c r="K131" s="47">
        <v>1291.5</v>
      </c>
      <c r="L131" s="47">
        <v>1148.33</v>
      </c>
      <c r="M131" s="48">
        <v>1368</v>
      </c>
      <c r="N131" s="47">
        <v>0</v>
      </c>
      <c r="O131" s="47">
        <v>3807.83</v>
      </c>
      <c r="P131" s="49">
        <v>41192.17</v>
      </c>
    </row>
    <row r="132" spans="1:16" ht="25.5" x14ac:dyDescent="0.2">
      <c r="A132" s="46">
        <v>131</v>
      </c>
      <c r="B132" s="51" t="s">
        <v>140</v>
      </c>
      <c r="C132" s="32" t="s">
        <v>172</v>
      </c>
      <c r="D132" s="32" t="s">
        <v>102</v>
      </c>
      <c r="E132" s="32" t="s">
        <v>117</v>
      </c>
      <c r="F132" s="33" t="s">
        <v>221</v>
      </c>
      <c r="G132" s="32" t="s">
        <v>326</v>
      </c>
      <c r="H132" s="33">
        <v>70000</v>
      </c>
      <c r="I132" s="47">
        <v>0</v>
      </c>
      <c r="J132" s="48">
        <v>70000</v>
      </c>
      <c r="K132" s="47">
        <v>2009</v>
      </c>
      <c r="L132" s="47">
        <v>5368.48</v>
      </c>
      <c r="M132" s="47">
        <v>2128</v>
      </c>
      <c r="N132" s="47">
        <v>0</v>
      </c>
      <c r="O132" s="47">
        <v>9505.48</v>
      </c>
      <c r="P132" s="49">
        <v>60494.520000000004</v>
      </c>
    </row>
    <row r="133" spans="1:16" ht="25.5" x14ac:dyDescent="0.2">
      <c r="A133" s="46">
        <v>132</v>
      </c>
      <c r="B133" s="51" t="s">
        <v>217</v>
      </c>
      <c r="C133" s="32" t="s">
        <v>172</v>
      </c>
      <c r="D133" s="32" t="s">
        <v>72</v>
      </c>
      <c r="E133" s="32" t="s">
        <v>117</v>
      </c>
      <c r="F133" s="33" t="s">
        <v>221</v>
      </c>
      <c r="G133" s="32" t="s">
        <v>326</v>
      </c>
      <c r="H133" s="33">
        <v>50000</v>
      </c>
      <c r="I133" s="47">
        <v>0</v>
      </c>
      <c r="J133" s="48">
        <v>50000</v>
      </c>
      <c r="K133" s="47">
        <v>1435</v>
      </c>
      <c r="L133" s="47">
        <v>1854</v>
      </c>
      <c r="M133" s="48">
        <v>1520</v>
      </c>
      <c r="N133" s="47">
        <v>0</v>
      </c>
      <c r="O133" s="47">
        <v>4809</v>
      </c>
      <c r="P133" s="49">
        <v>45191</v>
      </c>
    </row>
    <row r="134" spans="1:16" ht="25.5" x14ac:dyDescent="0.2">
      <c r="A134" s="46">
        <v>133</v>
      </c>
      <c r="B134" s="51" t="s">
        <v>254</v>
      </c>
      <c r="C134" s="32" t="s">
        <v>172</v>
      </c>
      <c r="D134" s="32" t="s">
        <v>72</v>
      </c>
      <c r="E134" s="32" t="s">
        <v>117</v>
      </c>
      <c r="F134" s="33" t="s">
        <v>221</v>
      </c>
      <c r="G134" s="32" t="s">
        <v>326</v>
      </c>
      <c r="H134" s="33">
        <v>45000</v>
      </c>
      <c r="I134" s="47">
        <v>0</v>
      </c>
      <c r="J134" s="48">
        <v>45000</v>
      </c>
      <c r="K134" s="47">
        <v>1291.5</v>
      </c>
      <c r="L134" s="47">
        <v>1148.33</v>
      </c>
      <c r="M134" s="47">
        <v>1368</v>
      </c>
      <c r="N134" s="47">
        <v>0</v>
      </c>
      <c r="O134" s="47">
        <v>3807.83</v>
      </c>
      <c r="P134" s="49">
        <v>41192.17</v>
      </c>
    </row>
    <row r="135" spans="1:16" ht="25.5" x14ac:dyDescent="0.2">
      <c r="A135" s="46">
        <v>134</v>
      </c>
      <c r="B135" s="51" t="s">
        <v>121</v>
      </c>
      <c r="C135" s="32" t="s">
        <v>193</v>
      </c>
      <c r="D135" s="32" t="s">
        <v>216</v>
      </c>
      <c r="E135" s="32" t="s">
        <v>117</v>
      </c>
      <c r="F135" s="33" t="s">
        <v>221</v>
      </c>
      <c r="G135" s="32" t="s">
        <v>326</v>
      </c>
      <c r="H135" s="33">
        <v>120000</v>
      </c>
      <c r="I135" s="47">
        <v>0</v>
      </c>
      <c r="J135" s="48">
        <v>120000</v>
      </c>
      <c r="K135" s="47">
        <v>3444</v>
      </c>
      <c r="L135" s="47">
        <v>16809.87</v>
      </c>
      <c r="M135" s="48">
        <v>3648</v>
      </c>
      <c r="N135" s="47">
        <v>100</v>
      </c>
      <c r="O135" s="47">
        <v>24001.87</v>
      </c>
      <c r="P135" s="49">
        <v>95998.13</v>
      </c>
    </row>
    <row r="136" spans="1:16" ht="25.5" x14ac:dyDescent="0.2">
      <c r="A136" s="46">
        <v>135</v>
      </c>
      <c r="B136" s="51" t="s">
        <v>120</v>
      </c>
      <c r="C136" s="32" t="s">
        <v>192</v>
      </c>
      <c r="D136" s="32" t="s">
        <v>194</v>
      </c>
      <c r="E136" s="32" t="s">
        <v>117</v>
      </c>
      <c r="F136" s="33" t="s">
        <v>221</v>
      </c>
      <c r="G136" s="32" t="s">
        <v>326</v>
      </c>
      <c r="H136" s="33">
        <v>50000</v>
      </c>
      <c r="I136" s="47">
        <v>0</v>
      </c>
      <c r="J136" s="48">
        <v>50000</v>
      </c>
      <c r="K136" s="47">
        <v>1435</v>
      </c>
      <c r="L136" s="47">
        <v>1854</v>
      </c>
      <c r="M136" s="48">
        <v>1520</v>
      </c>
      <c r="N136" s="47">
        <v>100</v>
      </c>
      <c r="O136" s="47">
        <v>4909</v>
      </c>
      <c r="P136" s="49">
        <v>45091</v>
      </c>
    </row>
    <row r="137" spans="1:16" ht="25.5" x14ac:dyDescent="0.2">
      <c r="A137" s="46">
        <v>136</v>
      </c>
      <c r="B137" s="51" t="s">
        <v>141</v>
      </c>
      <c r="C137" s="32" t="s">
        <v>192</v>
      </c>
      <c r="D137" s="32" t="s">
        <v>194</v>
      </c>
      <c r="E137" s="32" t="s">
        <v>117</v>
      </c>
      <c r="F137" s="33" t="s">
        <v>222</v>
      </c>
      <c r="G137" s="32" t="s">
        <v>326</v>
      </c>
      <c r="H137" s="33">
        <v>50000</v>
      </c>
      <c r="I137" s="47">
        <v>0</v>
      </c>
      <c r="J137" s="48">
        <v>50000</v>
      </c>
      <c r="K137" s="47">
        <v>1435</v>
      </c>
      <c r="L137" s="47">
        <v>1854</v>
      </c>
      <c r="M137" s="47">
        <v>1520</v>
      </c>
      <c r="N137" s="47">
        <v>0</v>
      </c>
      <c r="O137" s="47">
        <v>4809</v>
      </c>
      <c r="P137" s="49">
        <v>45191</v>
      </c>
    </row>
    <row r="138" spans="1:16" ht="25.5" x14ac:dyDescent="0.2">
      <c r="A138" s="46">
        <v>137</v>
      </c>
      <c r="B138" s="51" t="s">
        <v>157</v>
      </c>
      <c r="C138" s="32" t="s">
        <v>192</v>
      </c>
      <c r="D138" s="32" t="s">
        <v>194</v>
      </c>
      <c r="E138" s="32" t="s">
        <v>117</v>
      </c>
      <c r="F138" s="33" t="s">
        <v>221</v>
      </c>
      <c r="G138" s="32" t="s">
        <v>326</v>
      </c>
      <c r="H138" s="33">
        <v>50000</v>
      </c>
      <c r="I138" s="47">
        <v>0</v>
      </c>
      <c r="J138" s="48">
        <v>50000</v>
      </c>
      <c r="K138" s="47">
        <v>1435</v>
      </c>
      <c r="L138" s="47">
        <v>1854</v>
      </c>
      <c r="M138" s="48">
        <v>1520</v>
      </c>
      <c r="N138" s="47">
        <v>100</v>
      </c>
      <c r="O138" s="47">
        <v>4909</v>
      </c>
      <c r="P138" s="49">
        <v>45091</v>
      </c>
    </row>
    <row r="139" spans="1:16" ht="25.5" x14ac:dyDescent="0.2">
      <c r="A139" s="46">
        <v>138</v>
      </c>
      <c r="B139" s="51" t="s">
        <v>202</v>
      </c>
      <c r="C139" s="32" t="s">
        <v>192</v>
      </c>
      <c r="D139" s="32" t="s">
        <v>194</v>
      </c>
      <c r="E139" s="32" t="s">
        <v>117</v>
      </c>
      <c r="F139" s="33" t="s">
        <v>221</v>
      </c>
      <c r="G139" s="32" t="s">
        <v>326</v>
      </c>
      <c r="H139" s="33">
        <v>50000</v>
      </c>
      <c r="I139" s="47">
        <v>0</v>
      </c>
      <c r="J139" s="48">
        <v>50000</v>
      </c>
      <c r="K139" s="47">
        <v>1435</v>
      </c>
      <c r="L139" s="47">
        <v>1854</v>
      </c>
      <c r="M139" s="47">
        <v>1520</v>
      </c>
      <c r="N139" s="47">
        <v>100</v>
      </c>
      <c r="O139" s="47">
        <v>4909</v>
      </c>
      <c r="P139" s="49">
        <v>45091</v>
      </c>
    </row>
    <row r="140" spans="1:16" ht="25.5" x14ac:dyDescent="0.2">
      <c r="A140" s="46">
        <v>139</v>
      </c>
      <c r="B140" s="51" t="s">
        <v>203</v>
      </c>
      <c r="C140" s="32" t="s">
        <v>192</v>
      </c>
      <c r="D140" s="32" t="s">
        <v>194</v>
      </c>
      <c r="E140" s="32" t="s">
        <v>117</v>
      </c>
      <c r="F140" s="33" t="s">
        <v>222</v>
      </c>
      <c r="G140" s="32" t="s">
        <v>326</v>
      </c>
      <c r="H140" s="33">
        <v>50000</v>
      </c>
      <c r="I140" s="47">
        <v>0</v>
      </c>
      <c r="J140" s="48">
        <v>50000</v>
      </c>
      <c r="K140" s="47">
        <v>1435</v>
      </c>
      <c r="L140" s="47">
        <v>1854</v>
      </c>
      <c r="M140" s="48">
        <v>1520</v>
      </c>
      <c r="N140" s="47">
        <v>100</v>
      </c>
      <c r="O140" s="47">
        <v>4909</v>
      </c>
      <c r="P140" s="49">
        <v>45091</v>
      </c>
    </row>
    <row r="141" spans="1:16" ht="25.5" x14ac:dyDescent="0.2">
      <c r="A141" s="46">
        <v>140</v>
      </c>
      <c r="B141" s="51" t="s">
        <v>257</v>
      </c>
      <c r="C141" s="32" t="s">
        <v>192</v>
      </c>
      <c r="D141" s="32" t="s">
        <v>194</v>
      </c>
      <c r="E141" s="32" t="s">
        <v>117</v>
      </c>
      <c r="F141" s="33" t="s">
        <v>221</v>
      </c>
      <c r="G141" s="32" t="s">
        <v>326</v>
      </c>
      <c r="H141" s="33">
        <v>50000</v>
      </c>
      <c r="I141" s="47">
        <v>0</v>
      </c>
      <c r="J141" s="48">
        <v>50000</v>
      </c>
      <c r="K141" s="47">
        <v>1435</v>
      </c>
      <c r="L141" s="47">
        <v>1854</v>
      </c>
      <c r="M141" s="48">
        <v>1520</v>
      </c>
      <c r="N141" s="47">
        <v>0</v>
      </c>
      <c r="O141" s="47">
        <v>4809</v>
      </c>
      <c r="P141" s="49">
        <v>45191</v>
      </c>
    </row>
    <row r="142" spans="1:16" ht="24" x14ac:dyDescent="0.2">
      <c r="A142" s="46">
        <v>141</v>
      </c>
      <c r="B142" s="51" t="s">
        <v>258</v>
      </c>
      <c r="C142" s="32" t="s">
        <v>192</v>
      </c>
      <c r="D142" s="32" t="s">
        <v>194</v>
      </c>
      <c r="E142" s="32" t="s">
        <v>117</v>
      </c>
      <c r="F142" s="33" t="s">
        <v>221</v>
      </c>
      <c r="G142" s="32" t="s">
        <v>326</v>
      </c>
      <c r="H142" s="33">
        <v>50000</v>
      </c>
      <c r="I142" s="47">
        <v>0</v>
      </c>
      <c r="J142" s="48">
        <v>50000</v>
      </c>
      <c r="K142" s="47">
        <v>1435</v>
      </c>
      <c r="L142" s="47">
        <v>1651.48</v>
      </c>
      <c r="M142" s="47">
        <v>1520</v>
      </c>
      <c r="N142" s="47">
        <v>1350.12</v>
      </c>
      <c r="O142" s="47">
        <v>5956.5999999999995</v>
      </c>
      <c r="P142" s="49">
        <v>44043.4</v>
      </c>
    </row>
    <row r="143" spans="1:16" ht="25.5" x14ac:dyDescent="0.2">
      <c r="A143" s="46">
        <v>142</v>
      </c>
      <c r="B143" s="51" t="s">
        <v>132</v>
      </c>
      <c r="C143" s="32" t="s">
        <v>173</v>
      </c>
      <c r="D143" s="32" t="s">
        <v>133</v>
      </c>
      <c r="E143" s="32" t="s">
        <v>117</v>
      </c>
      <c r="F143" s="33" t="s">
        <v>221</v>
      </c>
      <c r="G143" s="32" t="s">
        <v>326</v>
      </c>
      <c r="H143" s="33">
        <v>110000</v>
      </c>
      <c r="I143" s="47">
        <v>0</v>
      </c>
      <c r="J143" s="48">
        <v>110000</v>
      </c>
      <c r="K143" s="47">
        <v>3157</v>
      </c>
      <c r="L143" s="47">
        <v>14457.62</v>
      </c>
      <c r="M143" s="48">
        <v>3344</v>
      </c>
      <c r="N143" s="47">
        <v>5100</v>
      </c>
      <c r="O143" s="47">
        <v>26058.620000000003</v>
      </c>
      <c r="P143" s="49">
        <v>83941.38</v>
      </c>
    </row>
    <row r="144" spans="1:16" ht="25.5" x14ac:dyDescent="0.2">
      <c r="A144" s="46">
        <v>143</v>
      </c>
      <c r="B144" s="51" t="s">
        <v>218</v>
      </c>
      <c r="C144" s="32" t="s">
        <v>173</v>
      </c>
      <c r="D144" s="32" t="s">
        <v>219</v>
      </c>
      <c r="E144" s="32" t="s">
        <v>117</v>
      </c>
      <c r="F144" s="33" t="s">
        <v>221</v>
      </c>
      <c r="G144" s="32" t="s">
        <v>326</v>
      </c>
      <c r="H144" s="33">
        <v>65000</v>
      </c>
      <c r="I144" s="47">
        <v>0</v>
      </c>
      <c r="J144" s="48">
        <v>65000</v>
      </c>
      <c r="K144" s="47">
        <v>1865.5</v>
      </c>
      <c r="L144" s="47">
        <v>4427.58</v>
      </c>
      <c r="M144" s="47">
        <v>1976</v>
      </c>
      <c r="N144" s="47">
        <v>100</v>
      </c>
      <c r="O144" s="47">
        <v>8369.08</v>
      </c>
      <c r="P144" s="49">
        <v>56630.92</v>
      </c>
    </row>
    <row r="145" spans="1:16" ht="25.5" x14ac:dyDescent="0.2">
      <c r="A145" s="46">
        <v>144</v>
      </c>
      <c r="B145" s="51" t="s">
        <v>143</v>
      </c>
      <c r="C145" s="32" t="s">
        <v>173</v>
      </c>
      <c r="D145" s="32" t="s">
        <v>249</v>
      </c>
      <c r="E145" s="32" t="s">
        <v>117</v>
      </c>
      <c r="F145" s="33" t="s">
        <v>221</v>
      </c>
      <c r="G145" s="32" t="s">
        <v>326</v>
      </c>
      <c r="H145" s="33">
        <v>65000</v>
      </c>
      <c r="I145" s="47">
        <v>0</v>
      </c>
      <c r="J145" s="48">
        <v>65000</v>
      </c>
      <c r="K145" s="47">
        <v>1865.5</v>
      </c>
      <c r="L145" s="47">
        <v>4427.58</v>
      </c>
      <c r="M145" s="48">
        <v>1976</v>
      </c>
      <c r="N145" s="47">
        <v>2100</v>
      </c>
      <c r="O145" s="47">
        <v>10369.08</v>
      </c>
      <c r="P145" s="49">
        <v>54630.92</v>
      </c>
    </row>
    <row r="146" spans="1:16" ht="25.5" x14ac:dyDescent="0.2">
      <c r="A146" s="46">
        <v>145</v>
      </c>
      <c r="B146" s="51" t="s">
        <v>142</v>
      </c>
      <c r="C146" s="32" t="s">
        <v>173</v>
      </c>
      <c r="D146" s="32" t="s">
        <v>249</v>
      </c>
      <c r="E146" s="32" t="s">
        <v>117</v>
      </c>
      <c r="F146" s="33" t="s">
        <v>221</v>
      </c>
      <c r="G146" s="32" t="s">
        <v>326</v>
      </c>
      <c r="H146" s="33">
        <v>65000</v>
      </c>
      <c r="I146" s="47">
        <v>0</v>
      </c>
      <c r="J146" s="48">
        <v>65000</v>
      </c>
      <c r="K146" s="47">
        <v>1865.5</v>
      </c>
      <c r="L146" s="47">
        <v>4427.58</v>
      </c>
      <c r="M146" s="48">
        <v>1976</v>
      </c>
      <c r="N146" s="47">
        <v>3100</v>
      </c>
      <c r="O146" s="47">
        <v>11369.08</v>
      </c>
      <c r="P146" s="49">
        <v>53630.92</v>
      </c>
    </row>
    <row r="147" spans="1:16" ht="25.5" x14ac:dyDescent="0.2">
      <c r="A147" s="46">
        <v>146</v>
      </c>
      <c r="B147" s="51" t="s">
        <v>131</v>
      </c>
      <c r="C147" s="32" t="s">
        <v>173</v>
      </c>
      <c r="D147" s="32" t="s">
        <v>249</v>
      </c>
      <c r="E147" s="32" t="s">
        <v>117</v>
      </c>
      <c r="F147" s="33" t="s">
        <v>222</v>
      </c>
      <c r="G147" s="32" t="s">
        <v>326</v>
      </c>
      <c r="H147" s="33">
        <v>65000</v>
      </c>
      <c r="I147" s="47">
        <v>0</v>
      </c>
      <c r="J147" s="48">
        <v>65000</v>
      </c>
      <c r="K147" s="47">
        <v>1865.5</v>
      </c>
      <c r="L147" s="47">
        <v>4427.58</v>
      </c>
      <c r="M147" s="47">
        <v>1976</v>
      </c>
      <c r="N147" s="47">
        <v>100</v>
      </c>
      <c r="O147" s="47">
        <v>8369.08</v>
      </c>
      <c r="P147" s="49">
        <v>56630.92</v>
      </c>
    </row>
    <row r="148" spans="1:16" ht="25.5" x14ac:dyDescent="0.2">
      <c r="A148" s="46">
        <v>147</v>
      </c>
      <c r="B148" s="51" t="s">
        <v>250</v>
      </c>
      <c r="C148" s="32" t="s">
        <v>173</v>
      </c>
      <c r="D148" s="32" t="s">
        <v>249</v>
      </c>
      <c r="E148" s="32" t="s">
        <v>117</v>
      </c>
      <c r="F148" s="33" t="s">
        <v>221</v>
      </c>
      <c r="G148" s="32" t="s">
        <v>326</v>
      </c>
      <c r="H148" s="33">
        <v>65000</v>
      </c>
      <c r="I148" s="47">
        <v>0</v>
      </c>
      <c r="J148" s="48">
        <v>65000</v>
      </c>
      <c r="K148" s="47">
        <v>1865.5</v>
      </c>
      <c r="L148" s="47">
        <v>4427.58</v>
      </c>
      <c r="M148" s="48">
        <v>1976</v>
      </c>
      <c r="N148" s="47">
        <v>100</v>
      </c>
      <c r="O148" s="47">
        <v>8369.08</v>
      </c>
      <c r="P148" s="49">
        <v>56630.92</v>
      </c>
    </row>
    <row r="149" spans="1:16" ht="24" x14ac:dyDescent="0.2">
      <c r="A149" s="46">
        <v>148</v>
      </c>
      <c r="B149" s="51" t="s">
        <v>251</v>
      </c>
      <c r="C149" s="32" t="s">
        <v>173</v>
      </c>
      <c r="D149" s="32" t="s">
        <v>249</v>
      </c>
      <c r="E149" s="32" t="s">
        <v>117</v>
      </c>
      <c r="F149" s="33" t="s">
        <v>222</v>
      </c>
      <c r="G149" s="32" t="s">
        <v>326</v>
      </c>
      <c r="H149" s="33">
        <v>65000</v>
      </c>
      <c r="I149" s="47">
        <v>0</v>
      </c>
      <c r="J149" s="48">
        <v>65000</v>
      </c>
      <c r="K149" s="47">
        <v>1865.5</v>
      </c>
      <c r="L149" s="47">
        <v>4427.58</v>
      </c>
      <c r="M149" s="47">
        <v>1976</v>
      </c>
      <c r="N149" s="47">
        <v>100</v>
      </c>
      <c r="O149" s="47">
        <v>8369.08</v>
      </c>
      <c r="P149" s="49">
        <v>56630.92</v>
      </c>
    </row>
    <row r="150" spans="1:16" ht="25.5" x14ac:dyDescent="0.2">
      <c r="A150" s="46">
        <v>149</v>
      </c>
      <c r="B150" s="51" t="s">
        <v>282</v>
      </c>
      <c r="C150" s="32" t="s">
        <v>172</v>
      </c>
      <c r="D150" s="32" t="s">
        <v>283</v>
      </c>
      <c r="E150" s="32" t="s">
        <v>117</v>
      </c>
      <c r="F150" s="33" t="s">
        <v>221</v>
      </c>
      <c r="G150" s="32" t="s">
        <v>326</v>
      </c>
      <c r="H150" s="33">
        <v>45000</v>
      </c>
      <c r="I150" s="47">
        <v>0</v>
      </c>
      <c r="J150" s="48">
        <v>45000</v>
      </c>
      <c r="K150" s="47">
        <v>1291.5</v>
      </c>
      <c r="L150" s="47">
        <v>4428.58</v>
      </c>
      <c r="M150" s="48">
        <v>1368</v>
      </c>
      <c r="N150" s="47">
        <v>101</v>
      </c>
      <c r="O150" s="47">
        <v>7189.08</v>
      </c>
      <c r="P150" s="49">
        <v>37810.92</v>
      </c>
    </row>
    <row r="151" spans="1:16" ht="25.5" x14ac:dyDescent="0.2">
      <c r="A151" s="46">
        <v>150</v>
      </c>
      <c r="B151" s="51" t="s">
        <v>284</v>
      </c>
      <c r="C151" s="32" t="s">
        <v>172</v>
      </c>
      <c r="D151" s="32" t="s">
        <v>283</v>
      </c>
      <c r="E151" s="32" t="s">
        <v>117</v>
      </c>
      <c r="F151" s="33" t="s">
        <v>222</v>
      </c>
      <c r="G151" s="32" t="s">
        <v>326</v>
      </c>
      <c r="H151" s="33">
        <v>45000</v>
      </c>
      <c r="I151" s="47">
        <v>0</v>
      </c>
      <c r="J151" s="48">
        <v>45000</v>
      </c>
      <c r="K151" s="47">
        <v>1291.5</v>
      </c>
      <c r="L151" s="47">
        <v>4429.58</v>
      </c>
      <c r="M151" s="48">
        <v>1368</v>
      </c>
      <c r="N151" s="47">
        <v>102</v>
      </c>
      <c r="O151" s="47">
        <v>7191.08</v>
      </c>
      <c r="P151" s="49">
        <v>37808.92</v>
      </c>
    </row>
    <row r="152" spans="1:16" ht="25.5" x14ac:dyDescent="0.2">
      <c r="A152" s="46">
        <v>151</v>
      </c>
      <c r="B152" s="51" t="s">
        <v>126</v>
      </c>
      <c r="C152" s="32" t="s">
        <v>176</v>
      </c>
      <c r="D152" s="32" t="s">
        <v>159</v>
      </c>
      <c r="E152" s="32" t="s">
        <v>117</v>
      </c>
      <c r="F152" s="33" t="s">
        <v>221</v>
      </c>
      <c r="G152" s="32" t="s">
        <v>327</v>
      </c>
      <c r="H152" s="33">
        <v>150000</v>
      </c>
      <c r="I152" s="47">
        <v>0</v>
      </c>
      <c r="J152" s="48">
        <v>150000</v>
      </c>
      <c r="K152" s="47">
        <v>4305</v>
      </c>
      <c r="L152" s="47">
        <v>23866.62</v>
      </c>
      <c r="M152" s="48">
        <v>4560</v>
      </c>
      <c r="N152" s="47">
        <v>1516</v>
      </c>
      <c r="O152" s="47">
        <v>34247.619999999995</v>
      </c>
      <c r="P152" s="49">
        <v>115752.38</v>
      </c>
    </row>
    <row r="153" spans="1:16" ht="25.5" x14ac:dyDescent="0.2">
      <c r="A153" s="46">
        <v>152</v>
      </c>
      <c r="B153" s="51" t="s">
        <v>107</v>
      </c>
      <c r="C153" s="32" t="s">
        <v>172</v>
      </c>
      <c r="D153" s="32" t="s">
        <v>186</v>
      </c>
      <c r="E153" s="32" t="s">
        <v>48</v>
      </c>
      <c r="F153" s="33" t="s">
        <v>221</v>
      </c>
      <c r="G153" s="32" t="s">
        <v>328</v>
      </c>
      <c r="H153" s="33">
        <v>105000</v>
      </c>
      <c r="I153" s="47">
        <v>0</v>
      </c>
      <c r="J153" s="48">
        <v>105000</v>
      </c>
      <c r="K153" s="47">
        <v>3013.5</v>
      </c>
      <c r="L153" s="47">
        <v>22448.27</v>
      </c>
      <c r="M153" s="48">
        <v>3192</v>
      </c>
      <c r="N153" s="47">
        <v>0</v>
      </c>
      <c r="O153" s="47">
        <v>28653.77</v>
      </c>
      <c r="P153" s="49">
        <v>76346.23</v>
      </c>
    </row>
    <row r="154" spans="1:16" ht="25.5" x14ac:dyDescent="0.2">
      <c r="A154" s="46">
        <v>153</v>
      </c>
      <c r="B154" s="51" t="s">
        <v>148</v>
      </c>
      <c r="C154" s="32" t="s">
        <v>172</v>
      </c>
      <c r="D154" s="32" t="s">
        <v>187</v>
      </c>
      <c r="E154" s="32" t="s">
        <v>48</v>
      </c>
      <c r="F154" s="33" t="s">
        <v>221</v>
      </c>
      <c r="G154" s="32" t="s">
        <v>328</v>
      </c>
      <c r="H154" s="33">
        <v>50000</v>
      </c>
      <c r="I154" s="47">
        <v>0</v>
      </c>
      <c r="J154" s="48">
        <v>50000</v>
      </c>
      <c r="K154" s="47">
        <v>1435</v>
      </c>
      <c r="L154" s="47">
        <v>10116.36</v>
      </c>
      <c r="M154" s="48">
        <v>1520</v>
      </c>
      <c r="N154" s="47">
        <v>0</v>
      </c>
      <c r="O154" s="47">
        <v>13071.36</v>
      </c>
      <c r="P154" s="49">
        <v>36928.639999999999</v>
      </c>
    </row>
    <row r="155" spans="1:16" ht="25.5" x14ac:dyDescent="0.2">
      <c r="A155" s="46">
        <v>154</v>
      </c>
      <c r="B155" s="51" t="s">
        <v>136</v>
      </c>
      <c r="C155" s="32" t="s">
        <v>172</v>
      </c>
      <c r="D155" s="32" t="s">
        <v>104</v>
      </c>
      <c r="E155" s="32" t="s">
        <v>49</v>
      </c>
      <c r="F155" s="33" t="s">
        <v>221</v>
      </c>
      <c r="G155" s="32" t="s">
        <v>328</v>
      </c>
      <c r="H155" s="33">
        <v>10000</v>
      </c>
      <c r="I155" s="47">
        <v>0</v>
      </c>
      <c r="J155" s="48">
        <v>10000</v>
      </c>
      <c r="K155" s="47">
        <v>287</v>
      </c>
      <c r="L155" s="47">
        <v>1148.33</v>
      </c>
      <c r="M155" s="48">
        <v>304</v>
      </c>
      <c r="N155" s="47">
        <v>0</v>
      </c>
      <c r="O155" s="47">
        <v>1739.33</v>
      </c>
      <c r="P155" s="49">
        <v>8260.67</v>
      </c>
    </row>
    <row r="156" spans="1:16" ht="24" x14ac:dyDescent="0.2">
      <c r="A156" s="46">
        <v>155</v>
      </c>
      <c r="B156" s="51" t="s">
        <v>12</v>
      </c>
      <c r="C156" s="32" t="s">
        <v>163</v>
      </c>
      <c r="D156" s="32" t="s">
        <v>237</v>
      </c>
      <c r="E156" s="32" t="s">
        <v>48</v>
      </c>
      <c r="F156" s="33" t="s">
        <v>221</v>
      </c>
      <c r="G156" s="32" t="s">
        <v>328</v>
      </c>
      <c r="H156" s="33">
        <v>30000</v>
      </c>
      <c r="I156" s="47">
        <v>0</v>
      </c>
      <c r="J156" s="48">
        <v>30000</v>
      </c>
      <c r="K156" s="47">
        <v>861</v>
      </c>
      <c r="L156" s="47">
        <v>7056.75</v>
      </c>
      <c r="M156" s="48">
        <v>912</v>
      </c>
      <c r="N156" s="47">
        <v>0</v>
      </c>
      <c r="O156" s="47">
        <v>8829.75</v>
      </c>
      <c r="P156" s="49">
        <v>21170.25</v>
      </c>
    </row>
    <row r="157" spans="1:16" ht="25.5" x14ac:dyDescent="0.2">
      <c r="A157" s="46">
        <v>156</v>
      </c>
      <c r="B157" s="51" t="s">
        <v>85</v>
      </c>
      <c r="C157" s="32" t="s">
        <v>162</v>
      </c>
      <c r="D157" s="32" t="s">
        <v>253</v>
      </c>
      <c r="E157" s="32" t="s">
        <v>49</v>
      </c>
      <c r="F157" s="33" t="s">
        <v>221</v>
      </c>
      <c r="G157" s="32" t="s">
        <v>328</v>
      </c>
      <c r="H157" s="33">
        <v>10000</v>
      </c>
      <c r="I157" s="47">
        <v>0</v>
      </c>
      <c r="J157" s="48">
        <v>10000</v>
      </c>
      <c r="K157" s="47">
        <v>287</v>
      </c>
      <c r="L157" s="47">
        <v>1148.33</v>
      </c>
      <c r="M157" s="48">
        <v>304</v>
      </c>
      <c r="N157" s="47">
        <v>0</v>
      </c>
      <c r="O157" s="47">
        <v>1739.33</v>
      </c>
      <c r="P157" s="49">
        <v>8260.67</v>
      </c>
    </row>
    <row r="158" spans="1:16" ht="25.5" x14ac:dyDescent="0.2">
      <c r="A158" s="46">
        <v>157</v>
      </c>
      <c r="B158" s="51" t="s">
        <v>9</v>
      </c>
      <c r="C158" s="32" t="s">
        <v>176</v>
      </c>
      <c r="D158" s="32" t="s">
        <v>8</v>
      </c>
      <c r="E158" s="32" t="s">
        <v>48</v>
      </c>
      <c r="F158" s="33" t="s">
        <v>221</v>
      </c>
      <c r="G158" s="32" t="s">
        <v>328</v>
      </c>
      <c r="H158" s="33">
        <v>5000</v>
      </c>
      <c r="I158" s="47">
        <v>0</v>
      </c>
      <c r="J158" s="48">
        <v>5000</v>
      </c>
      <c r="K158" s="47">
        <v>143.5</v>
      </c>
      <c r="L158" s="47">
        <v>705.67</v>
      </c>
      <c r="M158" s="48">
        <v>152</v>
      </c>
      <c r="N158" s="47">
        <v>0</v>
      </c>
      <c r="O158" s="47">
        <v>1001.17</v>
      </c>
      <c r="P158" s="49">
        <v>3998.83</v>
      </c>
    </row>
    <row r="159" spans="1:16" ht="25.5" x14ac:dyDescent="0.2">
      <c r="A159" s="46">
        <v>158</v>
      </c>
      <c r="B159" s="51" t="s">
        <v>54</v>
      </c>
      <c r="C159" s="32" t="s">
        <v>176</v>
      </c>
      <c r="D159" s="32" t="s">
        <v>8</v>
      </c>
      <c r="E159" s="32" t="s">
        <v>49</v>
      </c>
      <c r="F159" s="33" t="s">
        <v>221</v>
      </c>
      <c r="G159" s="32" t="s">
        <v>328</v>
      </c>
      <c r="H159" s="33">
        <v>5000</v>
      </c>
      <c r="I159" s="47">
        <v>0</v>
      </c>
      <c r="J159" s="48">
        <v>5000</v>
      </c>
      <c r="K159" s="47">
        <v>143.5</v>
      </c>
      <c r="L159" s="47">
        <v>705.67</v>
      </c>
      <c r="M159" s="48">
        <v>152</v>
      </c>
      <c r="N159" s="47">
        <v>0</v>
      </c>
      <c r="O159" s="47">
        <v>1001.17</v>
      </c>
      <c r="P159" s="49">
        <v>3998.83</v>
      </c>
    </row>
    <row r="160" spans="1:16" ht="25.5" x14ac:dyDescent="0.2">
      <c r="A160" s="46">
        <v>159</v>
      </c>
      <c r="B160" s="51" t="s">
        <v>116</v>
      </c>
      <c r="C160" s="32" t="s">
        <v>176</v>
      </c>
      <c r="D160" s="32" t="s">
        <v>98</v>
      </c>
      <c r="E160" s="32" t="s">
        <v>49</v>
      </c>
      <c r="F160" s="33" t="s">
        <v>222</v>
      </c>
      <c r="G160" s="32" t="s">
        <v>328</v>
      </c>
      <c r="H160" s="33">
        <v>10000</v>
      </c>
      <c r="I160" s="47">
        <v>0</v>
      </c>
      <c r="J160" s="48">
        <v>10000</v>
      </c>
      <c r="K160" s="47">
        <v>287</v>
      </c>
      <c r="L160" s="47">
        <v>1148.33</v>
      </c>
      <c r="M160" s="48">
        <v>304</v>
      </c>
      <c r="N160" s="47">
        <v>0</v>
      </c>
      <c r="O160" s="47">
        <v>1739.33</v>
      </c>
      <c r="P160" s="49">
        <v>8260.67</v>
      </c>
    </row>
    <row r="161" spans="1:16" ht="25.5" x14ac:dyDescent="0.2">
      <c r="A161" s="46">
        <v>160</v>
      </c>
      <c r="B161" s="51" t="s">
        <v>38</v>
      </c>
      <c r="C161" s="32" t="s">
        <v>173</v>
      </c>
      <c r="D161" s="32" t="s">
        <v>255</v>
      </c>
      <c r="E161" s="32" t="s">
        <v>49</v>
      </c>
      <c r="F161" s="33" t="s">
        <v>221</v>
      </c>
      <c r="G161" s="32" t="s">
        <v>328</v>
      </c>
      <c r="H161" s="33">
        <v>40000</v>
      </c>
      <c r="I161" s="47">
        <v>0</v>
      </c>
      <c r="J161" s="48">
        <v>40000</v>
      </c>
      <c r="K161" s="47">
        <v>1148</v>
      </c>
      <c r="L161" s="47">
        <v>9409</v>
      </c>
      <c r="M161" s="48">
        <v>1216</v>
      </c>
      <c r="N161" s="47">
        <v>0</v>
      </c>
      <c r="O161" s="47">
        <v>11773</v>
      </c>
      <c r="P161" s="49">
        <v>28227</v>
      </c>
    </row>
    <row r="162" spans="1:16" ht="25.5" x14ac:dyDescent="0.2">
      <c r="A162" s="52">
        <v>161</v>
      </c>
      <c r="B162" s="53" t="s">
        <v>188</v>
      </c>
      <c r="C162" s="54" t="s">
        <v>173</v>
      </c>
      <c r="D162" s="54" t="s">
        <v>249</v>
      </c>
      <c r="E162" s="54" t="s">
        <v>49</v>
      </c>
      <c r="F162" s="55" t="s">
        <v>221</v>
      </c>
      <c r="G162" s="54" t="s">
        <v>328</v>
      </c>
      <c r="H162" s="55">
        <v>15000</v>
      </c>
      <c r="I162" s="56">
        <v>0</v>
      </c>
      <c r="J162" s="57">
        <v>15000</v>
      </c>
      <c r="K162" s="56">
        <v>430.5</v>
      </c>
      <c r="L162" s="56">
        <v>1854</v>
      </c>
      <c r="M162" s="57">
        <v>456</v>
      </c>
      <c r="N162" s="56">
        <v>0</v>
      </c>
      <c r="O162" s="56">
        <v>2740.5</v>
      </c>
      <c r="P162" s="58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Nomina Vigilancia Mar 2024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Mar 2024'!Área_de_impresión</vt:lpstr>
      <vt:lpstr>BaseDeDatos</vt:lpstr>
      <vt:lpstr>'Nomina Vigilancia Mar 2024'!Títulos_a_imprimir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Francis FC. Calderon</cp:lastModifiedBy>
  <cp:lastPrinted>2024-04-17T15:45:05Z</cp:lastPrinted>
  <dcterms:created xsi:type="dcterms:W3CDTF">2017-10-11T04:49:31Z</dcterms:created>
  <dcterms:modified xsi:type="dcterms:W3CDTF">2024-04-17T18:41:06Z</dcterms:modified>
</cp:coreProperties>
</file>